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Daniel Stephenson\Desktop\Brown Raw Data Files\Khalf\"/>
    </mc:Choice>
  </mc:AlternateContent>
  <xr:revisionPtr revIDLastSave="0" documentId="13_ncr:1_{A387807D-1E06-477E-A548-194880100CED}" xr6:coauthVersionLast="41" xr6:coauthVersionMax="41" xr10:uidLastSave="{00000000-0000-0000-0000-000000000000}"/>
  <bookViews>
    <workbookView xWindow="-108" yWindow="-108" windowWidth="23256" windowHeight="12576" activeTab="4" xr2:uid="{00000000-000D-0000-FFFF-FFFF00000000}"/>
  </bookViews>
  <sheets>
    <sheet name="Raw Data" sheetId="13" r:id="rId1"/>
    <sheet name="AA" sheetId="1" r:id="rId2"/>
    <sheet name="conversion before graphs" sheetId="7" r:id="rId3"/>
    <sheet name="PAPC WT 6-21A" sheetId="6" r:id="rId4"/>
    <sheet name="PAPC Mut17 N64A " sheetId="1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10" i="7" l="1"/>
  <c r="N10" i="7"/>
  <c r="M10" i="7"/>
  <c r="L10" i="7"/>
  <c r="K10" i="7"/>
  <c r="J10" i="7"/>
  <c r="I10" i="7"/>
  <c r="H10" i="7"/>
  <c r="G10" i="7"/>
  <c r="F10" i="7"/>
  <c r="O9" i="7"/>
  <c r="N9" i="7"/>
  <c r="M9" i="7"/>
  <c r="L9" i="7"/>
  <c r="K9" i="7"/>
  <c r="J9" i="7"/>
  <c r="I9" i="7"/>
  <c r="H9" i="7"/>
  <c r="G9" i="7"/>
  <c r="F9" i="7"/>
  <c r="O8" i="7"/>
  <c r="N8" i="7"/>
  <c r="M8" i="7"/>
  <c r="L8" i="7"/>
  <c r="K8" i="7"/>
  <c r="J8" i="7"/>
  <c r="I8" i="7"/>
  <c r="H8" i="7"/>
  <c r="G8" i="7"/>
  <c r="F8" i="7"/>
  <c r="O7" i="7"/>
  <c r="N7" i="7"/>
  <c r="M7" i="7"/>
  <c r="L7" i="7"/>
  <c r="K7" i="7"/>
  <c r="J7" i="7"/>
  <c r="I7" i="7"/>
  <c r="H7" i="7"/>
  <c r="G7" i="7"/>
  <c r="F7" i="7"/>
  <c r="O5" i="7"/>
  <c r="N5" i="7"/>
  <c r="M5" i="7"/>
  <c r="L5" i="7"/>
  <c r="K5" i="7"/>
  <c r="J5" i="7"/>
  <c r="H5" i="7"/>
  <c r="I5" i="7"/>
  <c r="G5" i="7"/>
  <c r="F5" i="7"/>
  <c r="O4" i="7"/>
  <c r="N4" i="7"/>
  <c r="M4" i="7"/>
  <c r="L4" i="7"/>
  <c r="K4" i="7"/>
  <c r="J4" i="7"/>
  <c r="I4" i="7"/>
  <c r="H4" i="7"/>
  <c r="G4" i="7"/>
  <c r="F4" i="7"/>
  <c r="O3" i="7"/>
  <c r="N3" i="7"/>
  <c r="M3" i="7"/>
  <c r="L3" i="7"/>
  <c r="K3" i="7"/>
  <c r="J3" i="7"/>
  <c r="I3" i="7"/>
  <c r="H3" i="7"/>
  <c r="G3" i="7"/>
  <c r="F3" i="7"/>
  <c r="O2" i="7"/>
  <c r="N2" i="7"/>
  <c r="F66" i="1"/>
  <c r="J66" i="1" s="1"/>
  <c r="K66" i="1" s="1"/>
  <c r="L66" i="1" s="1"/>
  <c r="M66" i="1" s="1"/>
  <c r="N66" i="1" s="1"/>
  <c r="F67" i="1"/>
  <c r="J67" i="1" s="1"/>
  <c r="K67" i="1" s="1"/>
  <c r="L67" i="1" s="1"/>
  <c r="M67" i="1" s="1"/>
  <c r="N67" i="1" s="1"/>
  <c r="F68" i="1"/>
  <c r="J68" i="1" s="1"/>
  <c r="K68" i="1" s="1"/>
  <c r="L68" i="1" s="1"/>
  <c r="M68" i="1" s="1"/>
  <c r="N68" i="1" s="1"/>
  <c r="F69" i="1"/>
  <c r="J69" i="1" s="1"/>
  <c r="K69" i="1" s="1"/>
  <c r="L69" i="1" s="1"/>
  <c r="M69" i="1" s="1"/>
  <c r="N69" i="1" s="1"/>
  <c r="F70" i="1"/>
  <c r="J70" i="1" s="1"/>
  <c r="K70" i="1" s="1"/>
  <c r="L70" i="1" s="1"/>
  <c r="M70" i="1" s="1"/>
  <c r="N70" i="1" s="1"/>
  <c r="F71" i="1"/>
  <c r="J71" i="1" s="1"/>
  <c r="K71" i="1" s="1"/>
  <c r="L71" i="1" s="1"/>
  <c r="M71" i="1" s="1"/>
  <c r="N71" i="1" s="1"/>
  <c r="F72" i="1"/>
  <c r="J72" i="1" s="1"/>
  <c r="K72" i="1" s="1"/>
  <c r="L72" i="1" s="1"/>
  <c r="M72" i="1" s="1"/>
  <c r="N72" i="1" s="1"/>
  <c r="F73" i="1"/>
  <c r="J73" i="1" s="1"/>
  <c r="K73" i="1" s="1"/>
  <c r="L73" i="1" s="1"/>
  <c r="M73" i="1" s="1"/>
  <c r="N73" i="1" s="1"/>
  <c r="F74" i="1"/>
  <c r="J74" i="1" s="1"/>
  <c r="K74" i="1" s="1"/>
  <c r="L74" i="1" s="1"/>
  <c r="M74" i="1" s="1"/>
  <c r="N74" i="1" s="1"/>
  <c r="F75" i="1"/>
  <c r="J75" i="1" s="1"/>
  <c r="K75" i="1" s="1"/>
  <c r="L75" i="1" s="1"/>
  <c r="M75" i="1" s="1"/>
  <c r="N75" i="1" s="1"/>
  <c r="F76" i="1"/>
  <c r="J76" i="1" s="1"/>
  <c r="K76" i="1" s="1"/>
  <c r="L76" i="1" s="1"/>
  <c r="M76" i="1" s="1"/>
  <c r="N76" i="1" s="1"/>
  <c r="F77" i="1"/>
  <c r="J77" i="1" s="1"/>
  <c r="K77" i="1" s="1"/>
  <c r="L77" i="1" s="1"/>
  <c r="M77" i="1" s="1"/>
  <c r="N77" i="1" s="1"/>
  <c r="F78" i="1"/>
  <c r="J78" i="1"/>
  <c r="K78" i="1" s="1"/>
  <c r="L78" i="1" s="1"/>
  <c r="M78" i="1" s="1"/>
  <c r="N78" i="1" s="1"/>
  <c r="F79" i="1"/>
  <c r="J79" i="1" s="1"/>
  <c r="K79" i="1" s="1"/>
  <c r="L79" i="1" s="1"/>
  <c r="M79" i="1" s="1"/>
  <c r="N79" i="1" s="1"/>
  <c r="F80" i="1"/>
  <c r="J80" i="1" s="1"/>
  <c r="K80" i="1" s="1"/>
  <c r="L80" i="1" s="1"/>
  <c r="M80" i="1" s="1"/>
  <c r="N80" i="1" s="1"/>
  <c r="F81" i="1"/>
  <c r="J81" i="1" s="1"/>
  <c r="K81" i="1" s="1"/>
  <c r="L81" i="1" s="1"/>
  <c r="M81" i="1" s="1"/>
  <c r="N81" i="1" s="1"/>
  <c r="F34" i="1" l="1"/>
  <c r="J34" i="1" s="1"/>
  <c r="K34" i="1" s="1"/>
  <c r="L34" i="1" s="1"/>
  <c r="M34" i="1" s="1"/>
  <c r="N34" i="1" s="1"/>
  <c r="F35" i="1"/>
  <c r="J35" i="1" s="1"/>
  <c r="K35" i="1" s="1"/>
  <c r="L35" i="1" s="1"/>
  <c r="M35" i="1" s="1"/>
  <c r="N35" i="1" s="1"/>
  <c r="F36" i="1"/>
  <c r="J36" i="1" s="1"/>
  <c r="K36" i="1" s="1"/>
  <c r="L36" i="1" s="1"/>
  <c r="M36" i="1" s="1"/>
  <c r="N36" i="1" s="1"/>
  <c r="F37" i="1"/>
  <c r="J37" i="1" s="1"/>
  <c r="K37" i="1" s="1"/>
  <c r="L37" i="1" s="1"/>
  <c r="M37" i="1" s="1"/>
  <c r="N37" i="1" s="1"/>
  <c r="F38" i="1"/>
  <c r="J38" i="1" s="1"/>
  <c r="K38" i="1" s="1"/>
  <c r="L38" i="1" s="1"/>
  <c r="M38" i="1" s="1"/>
  <c r="N38" i="1" s="1"/>
  <c r="F39" i="1"/>
  <c r="J39" i="1" s="1"/>
  <c r="K39" i="1" s="1"/>
  <c r="L39" i="1" s="1"/>
  <c r="M39" i="1" s="1"/>
  <c r="N39" i="1" s="1"/>
  <c r="F40" i="1"/>
  <c r="J40" i="1" s="1"/>
  <c r="K40" i="1" s="1"/>
  <c r="L40" i="1" s="1"/>
  <c r="M40" i="1" s="1"/>
  <c r="N40" i="1" s="1"/>
  <c r="F41" i="1"/>
  <c r="J41" i="1" s="1"/>
  <c r="K41" i="1" s="1"/>
  <c r="L41" i="1" s="1"/>
  <c r="M41" i="1" s="1"/>
  <c r="N41" i="1" s="1"/>
  <c r="F42" i="1"/>
  <c r="J42" i="1" s="1"/>
  <c r="K42" i="1" s="1"/>
  <c r="L42" i="1" s="1"/>
  <c r="M42" i="1" s="1"/>
  <c r="N42" i="1" s="1"/>
  <c r="F43" i="1"/>
  <c r="J43" i="1" s="1"/>
  <c r="K43" i="1" s="1"/>
  <c r="L43" i="1" s="1"/>
  <c r="M43" i="1" s="1"/>
  <c r="N43" i="1" s="1"/>
  <c r="F44" i="1"/>
  <c r="J44" i="1" s="1"/>
  <c r="K44" i="1" s="1"/>
  <c r="L44" i="1" s="1"/>
  <c r="M44" i="1" s="1"/>
  <c r="N44" i="1" s="1"/>
  <c r="F45" i="1"/>
  <c r="J45" i="1" s="1"/>
  <c r="K45" i="1" s="1"/>
  <c r="L45" i="1" s="1"/>
  <c r="M45" i="1" s="1"/>
  <c r="N45" i="1" s="1"/>
  <c r="F46" i="1"/>
  <c r="J46" i="1" s="1"/>
  <c r="K46" i="1" s="1"/>
  <c r="L46" i="1" s="1"/>
  <c r="M46" i="1" s="1"/>
  <c r="N46" i="1" s="1"/>
  <c r="F47" i="1"/>
  <c r="J47" i="1" s="1"/>
  <c r="K47" i="1" s="1"/>
  <c r="L47" i="1" s="1"/>
  <c r="M47" i="1" s="1"/>
  <c r="N47" i="1" s="1"/>
  <c r="F48" i="1"/>
  <c r="J48" i="1" s="1"/>
  <c r="K48" i="1" s="1"/>
  <c r="L48" i="1" s="1"/>
  <c r="M48" i="1" s="1"/>
  <c r="N48" i="1" s="1"/>
  <c r="F49" i="1"/>
  <c r="J49" i="1" s="1"/>
  <c r="K49" i="1" s="1"/>
  <c r="L49" i="1" s="1"/>
  <c r="M49" i="1" s="1"/>
  <c r="N49" i="1" s="1"/>
  <c r="F50" i="1"/>
  <c r="J50" i="1" s="1"/>
  <c r="K50" i="1" s="1"/>
  <c r="L50" i="1" s="1"/>
  <c r="M50" i="1" s="1"/>
  <c r="N50" i="1" s="1"/>
  <c r="F51" i="1"/>
  <c r="J51" i="1" s="1"/>
  <c r="K51" i="1" s="1"/>
  <c r="L51" i="1" s="1"/>
  <c r="M51" i="1" s="1"/>
  <c r="N51" i="1" s="1"/>
  <c r="F52" i="1"/>
  <c r="J52" i="1" s="1"/>
  <c r="K52" i="1" s="1"/>
  <c r="L52" i="1" s="1"/>
  <c r="M52" i="1" s="1"/>
  <c r="N52" i="1" s="1"/>
  <c r="F53" i="1"/>
  <c r="J53" i="1" s="1"/>
  <c r="K53" i="1" s="1"/>
  <c r="L53" i="1" s="1"/>
  <c r="M53" i="1" s="1"/>
  <c r="N53" i="1" s="1"/>
  <c r="F54" i="1"/>
  <c r="J54" i="1" s="1"/>
  <c r="K54" i="1" s="1"/>
  <c r="L54" i="1" s="1"/>
  <c r="M54" i="1" s="1"/>
  <c r="N54" i="1" s="1"/>
  <c r="F55" i="1"/>
  <c r="J55" i="1"/>
  <c r="K55" i="1" s="1"/>
  <c r="L55" i="1" s="1"/>
  <c r="M55" i="1" s="1"/>
  <c r="N55" i="1" s="1"/>
  <c r="F56" i="1"/>
  <c r="J56" i="1" s="1"/>
  <c r="K56" i="1" s="1"/>
  <c r="L56" i="1" s="1"/>
  <c r="M56" i="1" s="1"/>
  <c r="N56" i="1" s="1"/>
  <c r="F57" i="1"/>
  <c r="J57" i="1" s="1"/>
  <c r="K57" i="1" s="1"/>
  <c r="L57" i="1" s="1"/>
  <c r="M57" i="1" s="1"/>
  <c r="N57" i="1" s="1"/>
  <c r="F58" i="1"/>
  <c r="J58" i="1" s="1"/>
  <c r="K58" i="1" s="1"/>
  <c r="L58" i="1" s="1"/>
  <c r="M58" i="1" s="1"/>
  <c r="N58" i="1" s="1"/>
  <c r="F59" i="1"/>
  <c r="J59" i="1" s="1"/>
  <c r="K59" i="1" s="1"/>
  <c r="L59" i="1" s="1"/>
  <c r="M59" i="1" s="1"/>
  <c r="N59" i="1" s="1"/>
  <c r="F60" i="1"/>
  <c r="J60" i="1" s="1"/>
  <c r="K60" i="1" s="1"/>
  <c r="L60" i="1" s="1"/>
  <c r="M60" i="1" s="1"/>
  <c r="N60" i="1" s="1"/>
  <c r="F61" i="1"/>
  <c r="J61" i="1" s="1"/>
  <c r="K61" i="1" s="1"/>
  <c r="L61" i="1" s="1"/>
  <c r="M61" i="1" s="1"/>
  <c r="N61" i="1" s="1"/>
  <c r="F62" i="1"/>
  <c r="J62" i="1" s="1"/>
  <c r="K62" i="1" s="1"/>
  <c r="L62" i="1" s="1"/>
  <c r="M62" i="1" s="1"/>
  <c r="N62" i="1" s="1"/>
  <c r="F63" i="1"/>
  <c r="J63" i="1" s="1"/>
  <c r="K63" i="1" s="1"/>
  <c r="L63" i="1" s="1"/>
  <c r="M63" i="1" s="1"/>
  <c r="N63" i="1" s="1"/>
  <c r="F64" i="1"/>
  <c r="J64" i="1" s="1"/>
  <c r="K64" i="1" s="1"/>
  <c r="L64" i="1" s="1"/>
  <c r="M64" i="1" s="1"/>
  <c r="N64" i="1" s="1"/>
  <c r="F65" i="1"/>
  <c r="J65" i="1" s="1"/>
  <c r="K65" i="1" s="1"/>
  <c r="L65" i="1" s="1"/>
  <c r="M65" i="1" s="1"/>
  <c r="N65" i="1" s="1"/>
  <c r="M2" i="7" l="1"/>
  <c r="L2" i="7"/>
  <c r="K2" i="7"/>
  <c r="J2" i="7"/>
  <c r="I2" i="7"/>
  <c r="H2" i="7"/>
  <c r="G2" i="7"/>
  <c r="F2" i="7" l="1"/>
  <c r="F17" i="1" l="1"/>
  <c r="J17" i="1" s="1"/>
  <c r="K17" i="1" s="1"/>
  <c r="L17" i="1" s="1"/>
  <c r="M17" i="1" s="1"/>
  <c r="N17" i="1" s="1"/>
  <c r="F18" i="1"/>
  <c r="J18" i="1" s="1"/>
  <c r="K18" i="1" s="1"/>
  <c r="L18" i="1" s="1"/>
  <c r="M18" i="1" s="1"/>
  <c r="N18" i="1" s="1"/>
  <c r="F19" i="1"/>
  <c r="J19" i="1" s="1"/>
  <c r="K19" i="1" s="1"/>
  <c r="L19" i="1" s="1"/>
  <c r="M19" i="1" s="1"/>
  <c r="N19" i="1" s="1"/>
  <c r="F20" i="1"/>
  <c r="J20" i="1" s="1"/>
  <c r="K20" i="1" s="1"/>
  <c r="L20" i="1" s="1"/>
  <c r="M20" i="1" s="1"/>
  <c r="N20" i="1" s="1"/>
  <c r="F21" i="1"/>
  <c r="J21" i="1" s="1"/>
  <c r="K21" i="1" s="1"/>
  <c r="L21" i="1" s="1"/>
  <c r="M21" i="1" s="1"/>
  <c r="N21" i="1" s="1"/>
  <c r="F22" i="1"/>
  <c r="J22" i="1" s="1"/>
  <c r="K22" i="1" s="1"/>
  <c r="L22" i="1" s="1"/>
  <c r="M22" i="1" s="1"/>
  <c r="N22" i="1" s="1"/>
  <c r="F23" i="1"/>
  <c r="J23" i="1" s="1"/>
  <c r="K23" i="1" s="1"/>
  <c r="L23" i="1" s="1"/>
  <c r="M23" i="1" s="1"/>
  <c r="N23" i="1" s="1"/>
  <c r="F24" i="1"/>
  <c r="J24" i="1" s="1"/>
  <c r="K24" i="1" s="1"/>
  <c r="L24" i="1" s="1"/>
  <c r="M24" i="1" s="1"/>
  <c r="N24" i="1" s="1"/>
  <c r="F25" i="1"/>
  <c r="J25" i="1" s="1"/>
  <c r="K25" i="1" s="1"/>
  <c r="L25" i="1" s="1"/>
  <c r="M25" i="1" s="1"/>
  <c r="N25" i="1" s="1"/>
  <c r="F26" i="1"/>
  <c r="J26" i="1" s="1"/>
  <c r="K26" i="1" s="1"/>
  <c r="L26" i="1" s="1"/>
  <c r="M26" i="1" s="1"/>
  <c r="N26" i="1" s="1"/>
  <c r="F27" i="1"/>
  <c r="J27" i="1" s="1"/>
  <c r="K27" i="1" s="1"/>
  <c r="L27" i="1" s="1"/>
  <c r="M27" i="1" s="1"/>
  <c r="N27" i="1" s="1"/>
  <c r="F28" i="1"/>
  <c r="J28" i="1" s="1"/>
  <c r="K28" i="1" s="1"/>
  <c r="L28" i="1" s="1"/>
  <c r="M28" i="1" s="1"/>
  <c r="N28" i="1" s="1"/>
  <c r="F29" i="1"/>
  <c r="J29" i="1" s="1"/>
  <c r="K29" i="1" s="1"/>
  <c r="L29" i="1" s="1"/>
  <c r="M29" i="1" s="1"/>
  <c r="N29" i="1" s="1"/>
  <c r="F30" i="1"/>
  <c r="J30" i="1" s="1"/>
  <c r="K30" i="1" s="1"/>
  <c r="L30" i="1" s="1"/>
  <c r="M30" i="1" s="1"/>
  <c r="N30" i="1" s="1"/>
  <c r="F31" i="1"/>
  <c r="J31" i="1" s="1"/>
  <c r="K31" i="1" s="1"/>
  <c r="L31" i="1" s="1"/>
  <c r="M31" i="1" s="1"/>
  <c r="N31" i="1" s="1"/>
  <c r="F32" i="1"/>
  <c r="J32" i="1" s="1"/>
  <c r="K32" i="1" s="1"/>
  <c r="L32" i="1" s="1"/>
  <c r="M32" i="1" s="1"/>
  <c r="N32" i="1" s="1"/>
  <c r="F33" i="1"/>
  <c r="J33" i="1" s="1"/>
  <c r="K33" i="1" s="1"/>
  <c r="L33" i="1" s="1"/>
  <c r="M33" i="1" s="1"/>
  <c r="N33" i="1" s="1"/>
  <c r="F3" i="1"/>
  <c r="J3" i="1" s="1"/>
  <c r="K3" i="1" s="1"/>
  <c r="L3" i="1" s="1"/>
  <c r="M3" i="1" s="1"/>
  <c r="N3" i="1" s="1"/>
  <c r="F4" i="1"/>
  <c r="J4" i="1" s="1"/>
  <c r="K4" i="1" s="1"/>
  <c r="L4" i="1" s="1"/>
  <c r="M4" i="1" s="1"/>
  <c r="N4" i="1" s="1"/>
  <c r="F5" i="1"/>
  <c r="J5" i="1" s="1"/>
  <c r="K5" i="1" s="1"/>
  <c r="L5" i="1" s="1"/>
  <c r="M5" i="1" s="1"/>
  <c r="N5" i="1" s="1"/>
  <c r="F6" i="1"/>
  <c r="J6" i="1" s="1"/>
  <c r="K6" i="1" s="1"/>
  <c r="L6" i="1" s="1"/>
  <c r="M6" i="1" s="1"/>
  <c r="N6" i="1" s="1"/>
  <c r="F7" i="1"/>
  <c r="J7" i="1" s="1"/>
  <c r="K7" i="1" s="1"/>
  <c r="L7" i="1" s="1"/>
  <c r="M7" i="1" s="1"/>
  <c r="N7" i="1" s="1"/>
  <c r="F8" i="1"/>
  <c r="J8" i="1" s="1"/>
  <c r="K8" i="1" s="1"/>
  <c r="L8" i="1" s="1"/>
  <c r="M8" i="1" s="1"/>
  <c r="N8" i="1" s="1"/>
  <c r="F9" i="1"/>
  <c r="J9" i="1" s="1"/>
  <c r="K9" i="1" s="1"/>
  <c r="L9" i="1" s="1"/>
  <c r="M9" i="1" s="1"/>
  <c r="N9" i="1" s="1"/>
  <c r="F10" i="1"/>
  <c r="J10" i="1" s="1"/>
  <c r="K10" i="1" s="1"/>
  <c r="L10" i="1" s="1"/>
  <c r="M10" i="1" s="1"/>
  <c r="N10" i="1" s="1"/>
  <c r="F11" i="1"/>
  <c r="J11" i="1" s="1"/>
  <c r="K11" i="1" s="1"/>
  <c r="L11" i="1" s="1"/>
  <c r="M11" i="1" s="1"/>
  <c r="N11" i="1" s="1"/>
  <c r="F12" i="1"/>
  <c r="J12" i="1" s="1"/>
  <c r="K12" i="1" s="1"/>
  <c r="L12" i="1" s="1"/>
  <c r="M12" i="1" s="1"/>
  <c r="N12" i="1" s="1"/>
  <c r="F13" i="1"/>
  <c r="J13" i="1" s="1"/>
  <c r="K13" i="1" s="1"/>
  <c r="L13" i="1" s="1"/>
  <c r="M13" i="1" s="1"/>
  <c r="N13" i="1" s="1"/>
  <c r="F14" i="1"/>
  <c r="J14" i="1" s="1"/>
  <c r="K14" i="1" s="1"/>
  <c r="L14" i="1" s="1"/>
  <c r="M14" i="1" s="1"/>
  <c r="N14" i="1" s="1"/>
  <c r="F15" i="1"/>
  <c r="J15" i="1" s="1"/>
  <c r="K15" i="1" s="1"/>
  <c r="L15" i="1" s="1"/>
  <c r="M15" i="1" s="1"/>
  <c r="N15" i="1" s="1"/>
  <c r="F16" i="1"/>
  <c r="J16" i="1" s="1"/>
  <c r="K16" i="1" s="1"/>
  <c r="L16" i="1" s="1"/>
  <c r="M16" i="1" s="1"/>
  <c r="N16" i="1" s="1"/>
  <c r="F2" i="1"/>
  <c r="J2" i="1" s="1"/>
  <c r="K2" i="1" s="1"/>
  <c r="L2" i="1" s="1"/>
  <c r="M2" i="1" s="1"/>
  <c r="N2" i="1" s="1"/>
</calcChain>
</file>

<file path=xl/sharedStrings.xml><?xml version="1.0" encoding="utf-8"?>
<sst xmlns="http://schemas.openxmlformats.org/spreadsheetml/2006/main" count="25" uniqueCount="19">
  <si>
    <t>Sample Name</t>
  </si>
  <si>
    <t>AA d8</t>
  </si>
  <si>
    <t>AA</t>
  </si>
  <si>
    <t>N65D</t>
  </si>
  <si>
    <t>A94Y</t>
  </si>
  <si>
    <t>A94F</t>
  </si>
  <si>
    <t>Y96A</t>
  </si>
  <si>
    <t>ng AA</t>
  </si>
  <si>
    <t>nmol AA</t>
  </si>
  <si>
    <t>gram of AA</t>
  </si>
  <si>
    <t>mol AA</t>
  </si>
  <si>
    <t>avg</t>
  </si>
  <si>
    <t>nmol AA/min</t>
  </si>
  <si>
    <t>nmol AA/min/mg cpla2</t>
  </si>
  <si>
    <t>wt</t>
  </si>
  <si>
    <t>N64A mut 17</t>
  </si>
  <si>
    <t>concentration</t>
  </si>
  <si>
    <t>slope</t>
  </si>
  <si>
    <t>mut17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</si>
</sst>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6-21A'!$B$2:$B$6</c:f>
              <c:numCache>
                <c:formatCode>General</c:formatCode>
                <c:ptCount val="5"/>
                <c:pt idx="0">
                  <c:v>0</c:v>
                </c:pt>
                <c:pt idx="1">
                  <c:v>1.7140696938746494</c:v>
                </c:pt>
                <c:pt idx="2">
                  <c:v>3.4049813620140226</c:v>
                </c:pt>
                <c:pt idx="3">
                  <c:v>4.9522235815905429</c:v>
                </c:pt>
                <c:pt idx="4">
                  <c:v>6.3941001871954546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0EC-4F79-A488-A3E013694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6-21A'!$J$2:$J$6</c:f>
              <c:numCache>
                <c:formatCode>General</c:formatCode>
                <c:ptCount val="5"/>
                <c:pt idx="0">
                  <c:v>0</c:v>
                </c:pt>
                <c:pt idx="1">
                  <c:v>53.601885787913233</c:v>
                </c:pt>
                <c:pt idx="2">
                  <c:v>107.4904126762966</c:v>
                </c:pt>
                <c:pt idx="3">
                  <c:v>169.2316101645649</c:v>
                </c:pt>
                <c:pt idx="4">
                  <c:v>210.60462534541571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7E6-40A1-8D9B-5623143E29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6-21A'!$K$2:$K$6</c:f>
              <c:numCache>
                <c:formatCode>General</c:formatCode>
                <c:ptCount val="5"/>
                <c:pt idx="0">
                  <c:v>0</c:v>
                </c:pt>
                <c:pt idx="1">
                  <c:v>59.474236798602753</c:v>
                </c:pt>
                <c:pt idx="2">
                  <c:v>126.51134989885112</c:v>
                </c:pt>
                <c:pt idx="3">
                  <c:v>196.47396751443199</c:v>
                </c:pt>
                <c:pt idx="4">
                  <c:v>259.75999062071804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16E-43A4-9A44-A109955A9F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3.1690726159230097E-2"/>
                  <c:y val="-0.2179181248177311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'!$B$2:$B$6</c:f>
              <c:numCache>
                <c:formatCode>General</c:formatCode>
                <c:ptCount val="5"/>
                <c:pt idx="0">
                  <c:v>0</c:v>
                </c:pt>
                <c:pt idx="1">
                  <c:v>1.0255829121686724</c:v>
                </c:pt>
                <c:pt idx="2">
                  <c:v>2.1049097354439565</c:v>
                </c:pt>
                <c:pt idx="3">
                  <c:v>3.0715496009096066</c:v>
                </c:pt>
                <c:pt idx="4">
                  <c:v>4.2199939791434957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FF-402B-8978-4D95985F43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'!$C$2:$C$6</c:f>
              <c:numCache>
                <c:formatCode>General</c:formatCode>
                <c:ptCount val="5"/>
                <c:pt idx="0">
                  <c:v>0</c:v>
                </c:pt>
                <c:pt idx="1">
                  <c:v>3.280701206667143</c:v>
                </c:pt>
                <c:pt idx="2">
                  <c:v>6.5562309889023984</c:v>
                </c:pt>
                <c:pt idx="3">
                  <c:v>10.956775075580815</c:v>
                </c:pt>
                <c:pt idx="4">
                  <c:v>14.005445812850796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144-49CB-89A1-5D83752C8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'!$D$2:$D$6</c:f>
              <c:numCache>
                <c:formatCode>General</c:formatCode>
                <c:ptCount val="5"/>
                <c:pt idx="0">
                  <c:v>0</c:v>
                </c:pt>
                <c:pt idx="1">
                  <c:v>3.8112650025472075</c:v>
                </c:pt>
                <c:pt idx="2">
                  <c:v>7.9564969454458154</c:v>
                </c:pt>
                <c:pt idx="3">
                  <c:v>12.45129932175813</c:v>
                </c:pt>
                <c:pt idx="4">
                  <c:v>15.905967158412016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234-4A9D-A9FD-ACA4D43C5C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'!$E$2:$E$6</c:f>
              <c:numCache>
                <c:formatCode>General</c:formatCode>
                <c:ptCount val="5"/>
                <c:pt idx="0">
                  <c:v>0</c:v>
                </c:pt>
                <c:pt idx="1">
                  <c:v>10.382702876314163</c:v>
                </c:pt>
                <c:pt idx="2">
                  <c:v>23.624842162285457</c:v>
                </c:pt>
                <c:pt idx="3">
                  <c:v>33.872073352039337</c:v>
                </c:pt>
                <c:pt idx="4">
                  <c:v>51.597437509029831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892-4065-B9FE-2FCF859AE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'!$F$2:$F$6</c:f>
              <c:numCache>
                <c:formatCode>General</c:formatCode>
                <c:ptCount val="5"/>
                <c:pt idx="0">
                  <c:v>0</c:v>
                </c:pt>
                <c:pt idx="1">
                  <c:v>21.515391780456788</c:v>
                </c:pt>
                <c:pt idx="2">
                  <c:v>50.469645907858506</c:v>
                </c:pt>
                <c:pt idx="3">
                  <c:v>79.931741608982847</c:v>
                </c:pt>
                <c:pt idx="4">
                  <c:v>108.24156859996043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BA0-46F7-B265-F21B0CBC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'!$G$2:$G$6</c:f>
              <c:numCache>
                <c:formatCode>General</c:formatCode>
                <c:ptCount val="5"/>
                <c:pt idx="0">
                  <c:v>0</c:v>
                </c:pt>
                <c:pt idx="1">
                  <c:v>31.442936271014457</c:v>
                </c:pt>
                <c:pt idx="2">
                  <c:v>68.888798665335941</c:v>
                </c:pt>
                <c:pt idx="3">
                  <c:v>121.8729035689867</c:v>
                </c:pt>
                <c:pt idx="4">
                  <c:v>149.45659825735837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D2-4370-9143-CA6D54754F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Mut17 N64A 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Mut17 N64A '!$B$79:$B$89</c:f>
              <c:numCache>
                <c:formatCode>General</c:formatCode>
                <c:ptCount val="11"/>
                <c:pt idx="0">
                  <c:v>0</c:v>
                </c:pt>
                <c:pt idx="1">
                  <c:v>6.9900000000000004E-2</c:v>
                </c:pt>
                <c:pt idx="2">
                  <c:v>0.2379</c:v>
                </c:pt>
                <c:pt idx="3">
                  <c:v>0.2697</c:v>
                </c:pt>
                <c:pt idx="4">
                  <c:v>0.84460000000000002</c:v>
                </c:pt>
                <c:pt idx="5">
                  <c:v>1.8327</c:v>
                </c:pt>
                <c:pt idx="6">
                  <c:v>2.5956000000000001</c:v>
                </c:pt>
                <c:pt idx="7">
                  <c:v>2.6002000000000001</c:v>
                </c:pt>
                <c:pt idx="8">
                  <c:v>3.2372000000000001</c:v>
                </c:pt>
                <c:pt idx="9">
                  <c:v>3.7473000000000001</c:v>
                </c:pt>
                <c:pt idx="10">
                  <c:v>3.6995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8A-4B15-B239-C8B308E12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'!$H$2:$H$6</c:f>
              <c:numCache>
                <c:formatCode>General</c:formatCode>
                <c:ptCount val="5"/>
                <c:pt idx="0">
                  <c:v>0</c:v>
                </c:pt>
                <c:pt idx="1">
                  <c:v>31.171198874486166</c:v>
                </c:pt>
                <c:pt idx="2">
                  <c:v>65.857017794978859</c:v>
                </c:pt>
                <c:pt idx="3">
                  <c:v>112.48633599603731</c:v>
                </c:pt>
                <c:pt idx="4">
                  <c:v>154.35733628176655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51-4491-862A-A41CECB02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117454068241474E-2"/>
                  <c:y val="-0.1980147273257509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6-21A'!$C$2:$C$6</c:f>
              <c:numCache>
                <c:formatCode>General</c:formatCode>
                <c:ptCount val="5"/>
                <c:pt idx="0">
                  <c:v>0</c:v>
                </c:pt>
                <c:pt idx="1">
                  <c:v>4.7773516745020697</c:v>
                </c:pt>
                <c:pt idx="2">
                  <c:v>9.7181728988044789</c:v>
                </c:pt>
                <c:pt idx="3">
                  <c:v>13.839363138106362</c:v>
                </c:pt>
                <c:pt idx="4">
                  <c:v>18.718118846572875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9E-42BF-B14C-4D20C345E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'!$I$2:$I$6</c:f>
              <c:numCache>
                <c:formatCode>General</c:formatCode>
                <c:ptCount val="5"/>
                <c:pt idx="0">
                  <c:v>0</c:v>
                </c:pt>
                <c:pt idx="1">
                  <c:v>42.962639795609853</c:v>
                </c:pt>
                <c:pt idx="2">
                  <c:v>89.206721082523231</c:v>
                </c:pt>
                <c:pt idx="3">
                  <c:v>149.79453147620981</c:v>
                </c:pt>
                <c:pt idx="4">
                  <c:v>189.37249880909107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52D-45C9-A6E9-A73C7776E8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'!$J$2:$J$6</c:f>
              <c:numCache>
                <c:formatCode>General</c:formatCode>
                <c:ptCount val="5"/>
                <c:pt idx="0">
                  <c:v>0</c:v>
                </c:pt>
                <c:pt idx="1">
                  <c:v>52.17626956113515</c:v>
                </c:pt>
                <c:pt idx="2">
                  <c:v>107.85903549068719</c:v>
                </c:pt>
                <c:pt idx="3">
                  <c:v>155.88483904262108</c:v>
                </c:pt>
                <c:pt idx="4">
                  <c:v>229.19381865212429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E66-4CD8-A6A2-82D4A7AB7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1600uM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Mut17 N64A 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Mut17 N64A '!$K$2:$K$6</c:f>
              <c:numCache>
                <c:formatCode>General</c:formatCode>
                <c:ptCount val="5"/>
                <c:pt idx="0">
                  <c:v>0</c:v>
                </c:pt>
                <c:pt idx="1">
                  <c:v>55.846137396324529</c:v>
                </c:pt>
                <c:pt idx="2">
                  <c:v>117.63838191951993</c:v>
                </c:pt>
                <c:pt idx="3">
                  <c:v>175.16956139840926</c:v>
                </c:pt>
                <c:pt idx="4">
                  <c:v>217.79932191572124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C-48D6-B2F1-20B6EA80B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150uM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6-21A'!$D$2:$D$6</c:f>
              <c:numCache>
                <c:formatCode>General</c:formatCode>
                <c:ptCount val="5"/>
                <c:pt idx="0">
                  <c:v>0</c:v>
                </c:pt>
                <c:pt idx="1">
                  <c:v>9.028266173284349</c:v>
                </c:pt>
                <c:pt idx="2">
                  <c:v>19.098883896963123</c:v>
                </c:pt>
                <c:pt idx="3">
                  <c:v>31.745086177121365</c:v>
                </c:pt>
                <c:pt idx="4">
                  <c:v>44.935565198085904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01-4CEE-9CBD-CD2BE28802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6-21A'!$E$2:$E$6</c:f>
              <c:numCache>
                <c:formatCode>General</c:formatCode>
                <c:ptCount val="5"/>
                <c:pt idx="0">
                  <c:v>0</c:v>
                </c:pt>
                <c:pt idx="1">
                  <c:v>9.124285626540054</c:v>
                </c:pt>
                <c:pt idx="2">
                  <c:v>18.309749413411307</c:v>
                </c:pt>
                <c:pt idx="3">
                  <c:v>28.996995191940059</c:v>
                </c:pt>
                <c:pt idx="4">
                  <c:v>39.278190706763397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4B-46BA-9504-37F4282E1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1117454068241469E-2"/>
                  <c:y val="-0.207273986585010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6-21A'!$F$2:$F$6</c:f>
              <c:numCache>
                <c:formatCode>General</c:formatCode>
                <c:ptCount val="5"/>
                <c:pt idx="0">
                  <c:v>0</c:v>
                </c:pt>
                <c:pt idx="1">
                  <c:v>24.225577640205536</c:v>
                </c:pt>
                <c:pt idx="2">
                  <c:v>57.373574698529623</c:v>
                </c:pt>
                <c:pt idx="3">
                  <c:v>79.339351553882011</c:v>
                </c:pt>
                <c:pt idx="4">
                  <c:v>105.9358776076094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D3-4228-9270-C48E103F77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6-21A'!$G$2:$G$6</c:f>
              <c:numCache>
                <c:formatCode>General</c:formatCode>
                <c:ptCount val="5"/>
                <c:pt idx="0">
                  <c:v>0</c:v>
                </c:pt>
                <c:pt idx="1">
                  <c:v>35.771468327675159</c:v>
                </c:pt>
                <c:pt idx="2">
                  <c:v>78.330539719666021</c:v>
                </c:pt>
                <c:pt idx="3">
                  <c:v>123.79771887291422</c:v>
                </c:pt>
                <c:pt idx="4">
                  <c:v>173.53246269375123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E-4797-B4E6-9D8B70587B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WT Kinetics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'PAPC WT 6-21A'!$A$79:$A$89</c:f>
              <c:numCache>
                <c:formatCode>General</c:formatCode>
                <c:ptCount val="11"/>
                <c:pt idx="0">
                  <c:v>0</c:v>
                </c:pt>
                <c:pt idx="1">
                  <c:v>50</c:v>
                </c:pt>
                <c:pt idx="2">
                  <c:v>100</c:v>
                </c:pt>
                <c:pt idx="3">
                  <c:v>150</c:v>
                </c:pt>
                <c:pt idx="4">
                  <c:v>200</c:v>
                </c:pt>
                <c:pt idx="5">
                  <c:v>300</c:v>
                </c:pt>
                <c:pt idx="6">
                  <c:v>400</c:v>
                </c:pt>
                <c:pt idx="7">
                  <c:v>500</c:v>
                </c:pt>
                <c:pt idx="8">
                  <c:v>800</c:v>
                </c:pt>
                <c:pt idx="9">
                  <c:v>1200</c:v>
                </c:pt>
                <c:pt idx="10">
                  <c:v>1600</c:v>
                </c:pt>
              </c:numCache>
            </c:numRef>
          </c:xVal>
          <c:yVal>
            <c:numRef>
              <c:f>'PAPC WT 6-21A'!$B$79:$B$89</c:f>
              <c:numCache>
                <c:formatCode>General</c:formatCode>
                <c:ptCount val="11"/>
                <c:pt idx="0">
                  <c:v>0</c:v>
                </c:pt>
                <c:pt idx="1">
                  <c:v>0.10680000000000001</c:v>
                </c:pt>
                <c:pt idx="2">
                  <c:v>0.31</c:v>
                </c:pt>
                <c:pt idx="3">
                  <c:v>0.75060000000000004</c:v>
                </c:pt>
                <c:pt idx="4">
                  <c:v>0.65620000000000001</c:v>
                </c:pt>
                <c:pt idx="5">
                  <c:v>1.7799</c:v>
                </c:pt>
                <c:pt idx="6">
                  <c:v>2.9005999999999998</c:v>
                </c:pt>
                <c:pt idx="7">
                  <c:v>3.3147000000000002</c:v>
                </c:pt>
                <c:pt idx="8">
                  <c:v>3.2751999999999999</c:v>
                </c:pt>
                <c:pt idx="9">
                  <c:v>3.5789</c:v>
                </c:pt>
                <c:pt idx="10">
                  <c:v>4.3768000000000002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7DE-4534-8327-79FD29D23C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0321456"/>
        <c:axId val="580321784"/>
      </c:scatterChart>
      <c:valAx>
        <c:axId val="580321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uM PAPC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784"/>
        <c:crosses val="autoZero"/>
        <c:crossBetween val="midCat"/>
      </c:valAx>
      <c:valAx>
        <c:axId val="58032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nmol AA/min/mg cpla2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3214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6-21A'!$H$2:$H$6</c:f>
              <c:numCache>
                <c:formatCode>General</c:formatCode>
                <c:ptCount val="5"/>
                <c:pt idx="0">
                  <c:v>0</c:v>
                </c:pt>
                <c:pt idx="1">
                  <c:v>40.897025698388937</c:v>
                </c:pt>
                <c:pt idx="2">
                  <c:v>96.17152390500901</c:v>
                </c:pt>
                <c:pt idx="3">
                  <c:v>139.10523993403083</c:v>
                </c:pt>
                <c:pt idx="4">
                  <c:v>199.4986671481883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586-43B5-BE14-671CFA8E5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800uM PAPC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078412073490813E-2"/>
                  <c:y val="-0.25484652960046661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'PAPC WT 6-21A'!$A$2:$A$6</c:f>
              <c:numCache>
                <c:formatCode>General</c:formatCode>
                <c:ptCount val="5"/>
                <c:pt idx="0">
                  <c:v>0</c:v>
                </c:pt>
                <c:pt idx="1">
                  <c:v>15</c:v>
                </c:pt>
                <c:pt idx="2">
                  <c:v>30</c:v>
                </c:pt>
                <c:pt idx="3">
                  <c:v>45</c:v>
                </c:pt>
                <c:pt idx="4">
                  <c:v>60</c:v>
                </c:pt>
              </c:numCache>
            </c:numRef>
          </c:xVal>
          <c:yVal>
            <c:numRef>
              <c:f>'PAPC WT 6-21A'!$I$2:$I$6</c:f>
              <c:numCache>
                <c:formatCode>General</c:formatCode>
                <c:ptCount val="5"/>
                <c:pt idx="0">
                  <c:v>0</c:v>
                </c:pt>
                <c:pt idx="1">
                  <c:v>49.343538422087114</c:v>
                </c:pt>
                <c:pt idx="2">
                  <c:v>110.94072221899252</c:v>
                </c:pt>
                <c:pt idx="3">
                  <c:v>159.7611277568825</c:v>
                </c:pt>
                <c:pt idx="4">
                  <c:v>190.43054591417976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AF8-4CE1-B983-69A4D2E5E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16240"/>
        <c:axId val="591211976"/>
      </c:scatterChart>
      <c:valAx>
        <c:axId val="591216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1976"/>
        <c:crosses val="autoZero"/>
        <c:crossBetween val="midCat"/>
      </c:valAx>
      <c:valAx>
        <c:axId val="591211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AA Release (ng)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1216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163829</xdr:colOff>
      <xdr:row>75</xdr:row>
      <xdr:rowOff>43814</xdr:rowOff>
    </xdr:from>
    <xdr:to>
      <xdr:col>14</xdr:col>
      <xdr:colOff>459104</xdr:colOff>
      <xdr:row>95</xdr:row>
      <xdr:rowOff>53339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B259F85-26B7-4BC1-842C-2055E06658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6D882E2-0229-4F23-893B-AE6B7AAE7B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A87138C-C711-44C5-AD0A-C850D7269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3640A104-41BB-4AA0-815A-2EC1682B8D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11</xdr:row>
      <xdr:rowOff>152400</xdr:rowOff>
    </xdr:from>
    <xdr:to>
      <xdr:col>8</xdr:col>
      <xdr:colOff>352425</xdr:colOff>
      <xdr:row>26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F04B1-DE46-4930-8255-59E150C7E0C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142875</xdr:colOff>
      <xdr:row>12</xdr:row>
      <xdr:rowOff>95250</xdr:rowOff>
    </xdr:from>
    <xdr:to>
      <xdr:col>16</xdr:col>
      <xdr:colOff>447675</xdr:colOff>
      <xdr:row>26</xdr:row>
      <xdr:rowOff>171450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5072EF-429D-40E9-8C32-5DFBDA7A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123825</xdr:colOff>
      <xdr:row>11</xdr:row>
      <xdr:rowOff>180975</xdr:rowOff>
    </xdr:from>
    <xdr:to>
      <xdr:col>24</xdr:col>
      <xdr:colOff>428625</xdr:colOff>
      <xdr:row>26</xdr:row>
      <xdr:rowOff>66675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207A3C4-799B-495D-B88D-2FCC72F209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201930</xdr:colOff>
      <xdr:row>27</xdr:row>
      <xdr:rowOff>38100</xdr:rowOff>
    </xdr:from>
    <xdr:to>
      <xdr:col>8</xdr:col>
      <xdr:colOff>506730</xdr:colOff>
      <xdr:row>41</xdr:row>
      <xdr:rowOff>114300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C473B30-5C3F-4ED1-AF57-634A9332EC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142875</xdr:colOff>
      <xdr:row>27</xdr:row>
      <xdr:rowOff>133350</xdr:rowOff>
    </xdr:from>
    <xdr:to>
      <xdr:col>16</xdr:col>
      <xdr:colOff>447675</xdr:colOff>
      <xdr:row>42</xdr:row>
      <xdr:rowOff>19050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001F1FF-30CD-405C-BCD3-B2A5A3D9A9D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17</xdr:col>
      <xdr:colOff>133350</xdr:colOff>
      <xdr:row>27</xdr:row>
      <xdr:rowOff>114300</xdr:rowOff>
    </xdr:from>
    <xdr:to>
      <xdr:col>24</xdr:col>
      <xdr:colOff>438150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7C8697D-2CB8-45B0-BD6E-89FDFE9387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453389</xdr:colOff>
      <xdr:row>75</xdr:row>
      <xdr:rowOff>180974</xdr:rowOff>
    </xdr:from>
    <xdr:to>
      <xdr:col>15</xdr:col>
      <xdr:colOff>139064</xdr:colOff>
      <xdr:row>96</xdr:row>
      <xdr:rowOff>7619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DA67477-433C-4896-9128-66F6BF85A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142875</xdr:colOff>
      <xdr:row>42</xdr:row>
      <xdr:rowOff>47625</xdr:rowOff>
    </xdr:from>
    <xdr:to>
      <xdr:col>8</xdr:col>
      <xdr:colOff>447675</xdr:colOff>
      <xdr:row>56</xdr:row>
      <xdr:rowOff>123825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8FEFF2C8-BF2B-40D8-819F-27DFCA11E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9</xdr:col>
      <xdr:colOff>190500</xdr:colOff>
      <xdr:row>42</xdr:row>
      <xdr:rowOff>76200</xdr:rowOff>
    </xdr:from>
    <xdr:to>
      <xdr:col>16</xdr:col>
      <xdr:colOff>495300</xdr:colOff>
      <xdr:row>56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46A57E20-D214-481A-86FE-1BC96A1A6F1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114300</xdr:colOff>
      <xdr:row>42</xdr:row>
      <xdr:rowOff>53340</xdr:rowOff>
    </xdr:from>
    <xdr:to>
      <xdr:col>24</xdr:col>
      <xdr:colOff>419100</xdr:colOff>
      <xdr:row>56</xdr:row>
      <xdr:rowOff>129540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626B525E-F1F0-4718-94F9-BE8A5681E9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381000</xdr:colOff>
      <xdr:row>58</xdr:row>
      <xdr:rowOff>22860</xdr:rowOff>
    </xdr:from>
    <xdr:to>
      <xdr:col>9</xdr:col>
      <xdr:colOff>76200</xdr:colOff>
      <xdr:row>72</xdr:row>
      <xdr:rowOff>99060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49E0DE45-BD15-492D-9F8D-B7D0607DF9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B8510-F70C-4F8C-9CA5-2389ED7A995A}">
  <dimension ref="A1:F85"/>
  <sheetViews>
    <sheetView topLeftCell="A67" workbookViewId="0">
      <selection activeCell="D1" sqref="D1:E81"/>
    </sheetView>
  </sheetViews>
  <sheetFormatPr defaultRowHeight="14.4" x14ac:dyDescent="0.3"/>
  <sheetData>
    <row r="1" spans="1:6" x14ac:dyDescent="0.3">
      <c r="B1" t="s">
        <v>0</v>
      </c>
      <c r="D1" t="s">
        <v>2</v>
      </c>
      <c r="E1" t="s">
        <v>1</v>
      </c>
    </row>
    <row r="2" spans="1:6" x14ac:dyDescent="0.3">
      <c r="A2">
        <v>1</v>
      </c>
      <c r="B2">
        <v>1</v>
      </c>
      <c r="D2" s="1">
        <v>16400</v>
      </c>
      <c r="E2" s="1">
        <v>83800</v>
      </c>
      <c r="F2" s="1"/>
    </row>
    <row r="3" spans="1:6" x14ac:dyDescent="0.3">
      <c r="A3">
        <v>2</v>
      </c>
      <c r="B3">
        <v>2</v>
      </c>
      <c r="D3" s="1">
        <v>47400</v>
      </c>
      <c r="E3" s="1">
        <v>86900</v>
      </c>
      <c r="F3" s="1"/>
    </row>
    <row r="4" spans="1:6" x14ac:dyDescent="0.3">
      <c r="A4">
        <v>3</v>
      </c>
      <c r="B4">
        <v>3</v>
      </c>
      <c r="D4" s="1">
        <v>93700</v>
      </c>
      <c r="E4" s="1">
        <v>90900</v>
      </c>
      <c r="F4" s="1"/>
    </row>
    <row r="5" spans="1:6" x14ac:dyDescent="0.3">
      <c r="A5">
        <v>4</v>
      </c>
      <c r="B5">
        <v>4</v>
      </c>
      <c r="D5" s="1">
        <v>87300</v>
      </c>
      <c r="E5" s="1">
        <v>83800</v>
      </c>
      <c r="F5" s="1"/>
    </row>
    <row r="6" spans="1:6" x14ac:dyDescent="0.3">
      <c r="A6">
        <v>5</v>
      </c>
      <c r="B6">
        <v>5</v>
      </c>
      <c r="D6" s="1">
        <v>247000</v>
      </c>
      <c r="E6" s="1">
        <v>89300</v>
      </c>
      <c r="F6" s="1"/>
    </row>
    <row r="7" spans="1:6" x14ac:dyDescent="0.3">
      <c r="A7">
        <v>6</v>
      </c>
      <c r="B7">
        <v>6</v>
      </c>
      <c r="D7" s="1">
        <v>388000</v>
      </c>
      <c r="E7" s="1">
        <v>95000</v>
      </c>
      <c r="F7" s="1"/>
    </row>
    <row r="8" spans="1:6" x14ac:dyDescent="0.3">
      <c r="A8">
        <v>7</v>
      </c>
      <c r="B8">
        <v>7</v>
      </c>
      <c r="D8" s="1">
        <v>452000</v>
      </c>
      <c r="E8" s="1">
        <v>96800</v>
      </c>
      <c r="F8" s="1"/>
    </row>
    <row r="9" spans="1:6" x14ac:dyDescent="0.3">
      <c r="A9">
        <v>8</v>
      </c>
      <c r="B9">
        <v>8</v>
      </c>
      <c r="D9" s="1">
        <v>560000</v>
      </c>
      <c r="E9" s="1">
        <v>99400</v>
      </c>
      <c r="F9" s="1"/>
    </row>
    <row r="10" spans="1:6" x14ac:dyDescent="0.3">
      <c r="A10">
        <v>9</v>
      </c>
      <c r="B10">
        <v>9</v>
      </c>
      <c r="D10" s="1">
        <v>612000</v>
      </c>
      <c r="E10" s="1">
        <v>100000</v>
      </c>
      <c r="F10" s="1"/>
    </row>
    <row r="11" spans="1:6" x14ac:dyDescent="0.3">
      <c r="A11">
        <v>10</v>
      </c>
      <c r="B11">
        <v>10</v>
      </c>
      <c r="D11" s="1">
        <v>713000</v>
      </c>
      <c r="E11" s="1">
        <v>105000</v>
      </c>
      <c r="F11" s="1"/>
    </row>
    <row r="12" spans="1:6" x14ac:dyDescent="0.3">
      <c r="A12">
        <v>11</v>
      </c>
      <c r="B12">
        <v>11</v>
      </c>
      <c r="D12" s="1">
        <v>34600</v>
      </c>
      <c r="E12" s="1">
        <v>89000</v>
      </c>
      <c r="F12" s="1"/>
    </row>
    <row r="13" spans="1:6" x14ac:dyDescent="0.3">
      <c r="A13">
        <v>12</v>
      </c>
      <c r="B13">
        <v>12</v>
      </c>
      <c r="D13" s="1">
        <v>96200</v>
      </c>
      <c r="E13" s="1">
        <v>86700</v>
      </c>
      <c r="F13" s="1"/>
    </row>
    <row r="14" spans="1:6" x14ac:dyDescent="0.3">
      <c r="A14">
        <v>13</v>
      </c>
      <c r="B14">
        <v>13</v>
      </c>
      <c r="D14" s="1">
        <v>198000</v>
      </c>
      <c r="E14" s="1">
        <v>90800</v>
      </c>
      <c r="F14" s="1"/>
    </row>
    <row r="15" spans="1:6" x14ac:dyDescent="0.3">
      <c r="A15">
        <v>14</v>
      </c>
      <c r="B15">
        <v>14</v>
      </c>
      <c r="D15" s="1">
        <v>194000</v>
      </c>
      <c r="E15" s="1">
        <v>92800</v>
      </c>
      <c r="F15" s="1"/>
    </row>
    <row r="16" spans="1:6" x14ac:dyDescent="0.3">
      <c r="A16">
        <v>15</v>
      </c>
      <c r="B16">
        <v>15</v>
      </c>
      <c r="D16" s="1">
        <v>621000</v>
      </c>
      <c r="E16" s="1">
        <v>94800</v>
      </c>
      <c r="F16" s="1"/>
    </row>
    <row r="17" spans="1:6" x14ac:dyDescent="0.3">
      <c r="A17">
        <v>16</v>
      </c>
      <c r="B17">
        <v>16</v>
      </c>
      <c r="D17" s="1">
        <v>948000</v>
      </c>
      <c r="E17" s="1">
        <v>106000</v>
      </c>
      <c r="F17" s="1"/>
    </row>
    <row r="18" spans="1:6" x14ac:dyDescent="0.3">
      <c r="A18">
        <v>17</v>
      </c>
      <c r="B18">
        <v>17</v>
      </c>
      <c r="D18" s="1">
        <v>1120000</v>
      </c>
      <c r="E18" s="1">
        <v>102000</v>
      </c>
      <c r="F18" s="1"/>
    </row>
    <row r="19" spans="1:6" x14ac:dyDescent="0.3">
      <c r="A19">
        <v>18</v>
      </c>
      <c r="B19">
        <v>18</v>
      </c>
      <c r="D19" s="1">
        <v>1330000</v>
      </c>
      <c r="E19" s="1">
        <v>105000</v>
      </c>
      <c r="F19" s="1"/>
    </row>
    <row r="20" spans="1:6" x14ac:dyDescent="0.3">
      <c r="A20">
        <v>19</v>
      </c>
      <c r="B20">
        <v>19</v>
      </c>
      <c r="D20" s="1">
        <v>1350000</v>
      </c>
      <c r="E20" s="1">
        <v>110000</v>
      </c>
      <c r="F20" s="1"/>
    </row>
    <row r="21" spans="1:6" x14ac:dyDescent="0.3">
      <c r="A21">
        <v>20</v>
      </c>
      <c r="B21">
        <v>20</v>
      </c>
      <c r="D21" s="1">
        <v>1560000</v>
      </c>
      <c r="E21" s="1">
        <v>108000</v>
      </c>
      <c r="F21" s="1"/>
    </row>
    <row r="22" spans="1:6" x14ac:dyDescent="0.3">
      <c r="A22">
        <v>21</v>
      </c>
      <c r="B22">
        <v>21</v>
      </c>
      <c r="D22" s="1">
        <v>48400</v>
      </c>
      <c r="E22" s="1">
        <v>85600</v>
      </c>
      <c r="F22" s="1"/>
    </row>
    <row r="23" spans="1:6" x14ac:dyDescent="0.3">
      <c r="A23">
        <v>22</v>
      </c>
      <c r="B23">
        <v>22</v>
      </c>
      <c r="D23" s="1">
        <v>143000</v>
      </c>
      <c r="E23" s="1">
        <v>90500</v>
      </c>
      <c r="F23" s="1"/>
    </row>
    <row r="24" spans="1:6" x14ac:dyDescent="0.3">
      <c r="A24">
        <v>23</v>
      </c>
      <c r="B24">
        <v>23</v>
      </c>
      <c r="D24" s="1">
        <v>361000</v>
      </c>
      <c r="E24" s="1">
        <v>99600</v>
      </c>
      <c r="F24" s="1"/>
    </row>
    <row r="25" spans="1:6" x14ac:dyDescent="0.3">
      <c r="A25">
        <v>24</v>
      </c>
      <c r="B25">
        <v>24</v>
      </c>
      <c r="D25" s="1">
        <v>293000</v>
      </c>
      <c r="E25" s="1">
        <v>88500</v>
      </c>
      <c r="F25" s="1"/>
    </row>
    <row r="26" spans="1:6" x14ac:dyDescent="0.3">
      <c r="A26">
        <v>25</v>
      </c>
      <c r="B26">
        <v>25</v>
      </c>
      <c r="D26" s="1">
        <v>866000</v>
      </c>
      <c r="E26" s="1">
        <v>95600</v>
      </c>
      <c r="F26" s="1"/>
    </row>
    <row r="27" spans="1:6" x14ac:dyDescent="0.3">
      <c r="A27">
        <v>26</v>
      </c>
      <c r="B27">
        <v>26</v>
      </c>
      <c r="D27" s="1">
        <v>1470000</v>
      </c>
      <c r="E27" s="1">
        <v>104000</v>
      </c>
      <c r="F27" s="1"/>
    </row>
    <row r="28" spans="1:6" x14ac:dyDescent="0.3">
      <c r="A28">
        <v>27</v>
      </c>
      <c r="B28">
        <v>27</v>
      </c>
      <c r="D28" s="1">
        <v>1620000</v>
      </c>
      <c r="E28" s="1">
        <v>102000</v>
      </c>
      <c r="F28" s="1"/>
    </row>
    <row r="29" spans="1:6" x14ac:dyDescent="0.3">
      <c r="A29">
        <v>28</v>
      </c>
      <c r="B29">
        <v>28</v>
      </c>
      <c r="D29" s="1">
        <v>1970000</v>
      </c>
      <c r="E29" s="1">
        <v>108000</v>
      </c>
      <c r="F29" s="1"/>
    </row>
    <row r="30" spans="1:6" x14ac:dyDescent="0.3">
      <c r="A30">
        <v>29</v>
      </c>
      <c r="B30">
        <v>29</v>
      </c>
      <c r="D30" s="1">
        <v>2280000</v>
      </c>
      <c r="E30" s="1">
        <v>118000</v>
      </c>
      <c r="F30" s="1"/>
    </row>
    <row r="31" spans="1:6" x14ac:dyDescent="0.3">
      <c r="A31">
        <v>30</v>
      </c>
      <c r="B31">
        <v>30</v>
      </c>
      <c r="D31" s="1">
        <v>2490000</v>
      </c>
      <c r="E31" s="1">
        <v>111000</v>
      </c>
      <c r="F31" s="1"/>
    </row>
    <row r="32" spans="1:6" x14ac:dyDescent="0.3">
      <c r="A32">
        <v>31</v>
      </c>
      <c r="B32">
        <v>31</v>
      </c>
      <c r="D32" s="1">
        <v>62200</v>
      </c>
      <c r="E32" s="1">
        <v>85200</v>
      </c>
      <c r="F32" s="1"/>
    </row>
    <row r="33" spans="1:6" x14ac:dyDescent="0.3">
      <c r="A33">
        <v>32</v>
      </c>
      <c r="B33">
        <v>32</v>
      </c>
      <c r="D33" s="1">
        <v>187000</v>
      </c>
      <c r="E33" s="1">
        <v>87500</v>
      </c>
      <c r="F33" s="1"/>
    </row>
    <row r="34" spans="1:6" x14ac:dyDescent="0.3">
      <c r="A34">
        <v>33</v>
      </c>
      <c r="B34">
        <v>33</v>
      </c>
      <c r="D34" s="1">
        <v>511000</v>
      </c>
      <c r="E34" s="1">
        <v>99600</v>
      </c>
      <c r="F34" s="1"/>
    </row>
    <row r="35" spans="1:6" x14ac:dyDescent="0.3">
      <c r="A35">
        <v>34</v>
      </c>
      <c r="B35">
        <v>34</v>
      </c>
      <c r="D35" s="1">
        <v>422000</v>
      </c>
      <c r="E35" s="1">
        <v>94100</v>
      </c>
      <c r="F35" s="1"/>
    </row>
    <row r="36" spans="1:6" x14ac:dyDescent="0.3">
      <c r="A36">
        <v>35</v>
      </c>
      <c r="B36">
        <v>35</v>
      </c>
      <c r="D36" s="1">
        <v>1270000</v>
      </c>
      <c r="E36" s="1">
        <v>105000</v>
      </c>
      <c r="F36" s="1"/>
    </row>
    <row r="37" spans="1:6" x14ac:dyDescent="0.3">
      <c r="A37">
        <v>36</v>
      </c>
      <c r="B37">
        <v>36</v>
      </c>
      <c r="D37" s="1">
        <v>2120000</v>
      </c>
      <c r="E37" s="1">
        <v>107000</v>
      </c>
      <c r="F37" s="1"/>
    </row>
    <row r="38" spans="1:6" x14ac:dyDescent="0.3">
      <c r="A38">
        <v>37</v>
      </c>
      <c r="B38">
        <v>37</v>
      </c>
      <c r="D38" s="1">
        <v>2460000</v>
      </c>
      <c r="E38" s="1">
        <v>108000</v>
      </c>
      <c r="F38" s="1"/>
    </row>
    <row r="39" spans="1:6" x14ac:dyDescent="0.3">
      <c r="A39">
        <v>38</v>
      </c>
      <c r="B39">
        <v>38</v>
      </c>
      <c r="D39" s="1">
        <v>2870000</v>
      </c>
      <c r="E39" s="1">
        <v>132000</v>
      </c>
      <c r="F39" s="1"/>
    </row>
    <row r="40" spans="1:6" x14ac:dyDescent="0.3">
      <c r="A40">
        <v>39</v>
      </c>
      <c r="B40">
        <v>39</v>
      </c>
      <c r="D40" s="1">
        <v>3150000</v>
      </c>
      <c r="E40" s="1">
        <v>131000</v>
      </c>
      <c r="F40" s="1"/>
    </row>
    <row r="41" spans="1:6" x14ac:dyDescent="0.3">
      <c r="A41">
        <v>40</v>
      </c>
      <c r="B41">
        <v>40</v>
      </c>
      <c r="D41" s="1">
        <v>3470000</v>
      </c>
      <c r="E41" s="1">
        <v>117000</v>
      </c>
      <c r="F41" s="1"/>
    </row>
    <row r="42" spans="1:6" x14ac:dyDescent="0.3">
      <c r="A42">
        <v>41</v>
      </c>
      <c r="B42">
        <v>41</v>
      </c>
      <c r="D42" s="1">
        <v>10000</v>
      </c>
      <c r="E42" s="1">
        <v>85400</v>
      </c>
      <c r="F42" s="1"/>
    </row>
    <row r="43" spans="1:6" x14ac:dyDescent="0.3">
      <c r="A43">
        <v>42</v>
      </c>
      <c r="B43">
        <v>42</v>
      </c>
      <c r="D43" s="1">
        <v>33000</v>
      </c>
      <c r="E43" s="1">
        <v>88100</v>
      </c>
      <c r="F43" s="1"/>
    </row>
    <row r="44" spans="1:6" x14ac:dyDescent="0.3">
      <c r="A44">
        <v>43</v>
      </c>
      <c r="B44">
        <v>43</v>
      </c>
      <c r="D44" s="1">
        <v>35900</v>
      </c>
      <c r="E44" s="1">
        <v>82500</v>
      </c>
      <c r="F44" s="1"/>
    </row>
    <row r="45" spans="1:6" x14ac:dyDescent="0.3">
      <c r="A45">
        <v>44</v>
      </c>
      <c r="B45">
        <v>44</v>
      </c>
      <c r="D45" s="1">
        <v>101000</v>
      </c>
      <c r="E45" s="1">
        <v>85200</v>
      </c>
      <c r="F45" s="1"/>
    </row>
    <row r="46" spans="1:6" x14ac:dyDescent="0.3">
      <c r="A46">
        <v>45</v>
      </c>
      <c r="B46">
        <v>45</v>
      </c>
      <c r="D46" s="1">
        <v>226000</v>
      </c>
      <c r="E46" s="1">
        <v>92000</v>
      </c>
      <c r="F46" s="1"/>
    </row>
    <row r="47" spans="1:6" x14ac:dyDescent="0.3">
      <c r="A47">
        <v>46</v>
      </c>
      <c r="B47">
        <v>46</v>
      </c>
      <c r="D47" s="1">
        <v>359000</v>
      </c>
      <c r="E47" s="1">
        <v>100000</v>
      </c>
      <c r="F47" s="1"/>
    </row>
    <row r="48" spans="1:6" x14ac:dyDescent="0.3">
      <c r="A48">
        <v>47</v>
      </c>
      <c r="B48">
        <v>47</v>
      </c>
      <c r="D48" s="1">
        <v>347000</v>
      </c>
      <c r="E48" s="1">
        <v>97500</v>
      </c>
      <c r="F48" s="1"/>
    </row>
    <row r="49" spans="1:6" x14ac:dyDescent="0.3">
      <c r="A49">
        <v>48</v>
      </c>
      <c r="B49">
        <v>48</v>
      </c>
      <c r="D49" s="1">
        <v>466000</v>
      </c>
      <c r="E49" s="1">
        <v>95000</v>
      </c>
      <c r="F49" s="1"/>
    </row>
    <row r="50" spans="1:6" x14ac:dyDescent="0.3">
      <c r="A50">
        <v>49</v>
      </c>
      <c r="B50">
        <v>49</v>
      </c>
      <c r="D50" s="1">
        <v>585000</v>
      </c>
      <c r="E50" s="1">
        <v>98200</v>
      </c>
      <c r="F50" s="1"/>
    </row>
    <row r="51" spans="1:6" x14ac:dyDescent="0.3">
      <c r="A51">
        <v>50</v>
      </c>
      <c r="B51">
        <v>50</v>
      </c>
      <c r="D51" s="1">
        <v>644000</v>
      </c>
      <c r="E51" s="1">
        <v>101000</v>
      </c>
      <c r="F51" s="1"/>
    </row>
    <row r="52" spans="1:6" x14ac:dyDescent="0.3">
      <c r="A52">
        <v>51</v>
      </c>
      <c r="B52">
        <v>51</v>
      </c>
      <c r="D52" s="1">
        <v>20500</v>
      </c>
      <c r="E52" s="1">
        <v>85300</v>
      </c>
      <c r="F52" s="1"/>
    </row>
    <row r="53" spans="1:6" x14ac:dyDescent="0.3">
      <c r="A53">
        <v>52</v>
      </c>
      <c r="B53">
        <v>52</v>
      </c>
      <c r="D53" s="1">
        <v>64900</v>
      </c>
      <c r="E53" s="1">
        <v>86700</v>
      </c>
      <c r="F53" s="1"/>
    </row>
    <row r="54" spans="1:6" x14ac:dyDescent="0.3">
      <c r="A54">
        <v>53</v>
      </c>
      <c r="B54">
        <v>53</v>
      </c>
      <c r="D54" s="1">
        <v>75400</v>
      </c>
      <c r="E54" s="1">
        <v>83000</v>
      </c>
      <c r="F54" s="1"/>
    </row>
    <row r="55" spans="1:6" x14ac:dyDescent="0.3">
      <c r="A55">
        <v>54</v>
      </c>
      <c r="B55">
        <v>54</v>
      </c>
      <c r="D55" s="1">
        <v>246000</v>
      </c>
      <c r="E55" s="1">
        <v>91200</v>
      </c>
      <c r="F55" s="1"/>
    </row>
    <row r="56" spans="1:6" x14ac:dyDescent="0.3">
      <c r="A56">
        <v>55</v>
      </c>
      <c r="B56">
        <v>55</v>
      </c>
      <c r="D56" s="1">
        <v>582000</v>
      </c>
      <c r="E56" s="1">
        <v>101000</v>
      </c>
      <c r="F56" s="1"/>
    </row>
    <row r="57" spans="1:6" x14ac:dyDescent="0.3">
      <c r="A57">
        <v>56</v>
      </c>
      <c r="B57">
        <v>56</v>
      </c>
      <c r="D57" s="1">
        <v>818000</v>
      </c>
      <c r="E57" s="1">
        <v>104000</v>
      </c>
      <c r="F57" s="1"/>
    </row>
    <row r="58" spans="1:6" x14ac:dyDescent="0.3">
      <c r="A58">
        <v>57</v>
      </c>
      <c r="B58">
        <v>57</v>
      </c>
      <c r="D58" s="1">
        <v>782000</v>
      </c>
      <c r="E58" s="1">
        <v>104000</v>
      </c>
      <c r="F58" s="1"/>
    </row>
    <row r="59" spans="1:6" x14ac:dyDescent="0.3">
      <c r="A59">
        <v>58</v>
      </c>
      <c r="B59">
        <v>58</v>
      </c>
      <c r="D59" s="1">
        <v>1100000</v>
      </c>
      <c r="E59" s="1">
        <v>108000</v>
      </c>
      <c r="F59" s="1"/>
    </row>
    <row r="60" spans="1:6" x14ac:dyDescent="0.3">
      <c r="A60">
        <v>59</v>
      </c>
      <c r="B60">
        <v>59</v>
      </c>
      <c r="D60" s="1">
        <v>1330000</v>
      </c>
      <c r="E60" s="1">
        <v>108000</v>
      </c>
      <c r="F60" s="1"/>
    </row>
    <row r="61" spans="1:6" x14ac:dyDescent="0.3">
      <c r="A61">
        <v>60</v>
      </c>
      <c r="B61">
        <v>60</v>
      </c>
      <c r="D61" s="1">
        <v>1370000</v>
      </c>
      <c r="E61" s="1">
        <v>102000</v>
      </c>
      <c r="F61" s="1"/>
    </row>
    <row r="62" spans="1:6" x14ac:dyDescent="0.3">
      <c r="A62">
        <v>61</v>
      </c>
      <c r="B62">
        <v>61</v>
      </c>
      <c r="D62" s="1">
        <v>30300</v>
      </c>
      <c r="E62" s="1">
        <v>86400</v>
      </c>
      <c r="F62" s="1"/>
    </row>
    <row r="63" spans="1:6" x14ac:dyDescent="0.3">
      <c r="A63">
        <v>62</v>
      </c>
      <c r="B63">
        <v>62</v>
      </c>
      <c r="D63" s="1">
        <v>94700</v>
      </c>
      <c r="E63" s="1">
        <v>75700</v>
      </c>
      <c r="F63" s="1"/>
    </row>
    <row r="64" spans="1:6" x14ac:dyDescent="0.3">
      <c r="A64">
        <v>63</v>
      </c>
      <c r="B64">
        <v>63</v>
      </c>
      <c r="D64" s="1">
        <v>117000</v>
      </c>
      <c r="E64" s="1">
        <v>82300</v>
      </c>
      <c r="F64" s="1"/>
    </row>
    <row r="65" spans="1:6" x14ac:dyDescent="0.3">
      <c r="A65">
        <v>64</v>
      </c>
      <c r="B65">
        <v>64</v>
      </c>
      <c r="D65" s="1">
        <v>379000</v>
      </c>
      <c r="E65" s="1">
        <v>98000</v>
      </c>
      <c r="F65" s="1"/>
    </row>
    <row r="66" spans="1:6" x14ac:dyDescent="0.3">
      <c r="A66">
        <v>65</v>
      </c>
      <c r="B66">
        <v>65</v>
      </c>
      <c r="D66" s="1">
        <v>940000</v>
      </c>
      <c r="E66" s="1">
        <v>103000</v>
      </c>
    </row>
    <row r="67" spans="1:6" x14ac:dyDescent="0.3">
      <c r="A67">
        <v>66</v>
      </c>
      <c r="B67">
        <v>66</v>
      </c>
      <c r="D67" s="1">
        <v>1340000</v>
      </c>
      <c r="E67" s="1">
        <v>96300</v>
      </c>
    </row>
    <row r="68" spans="1:6" x14ac:dyDescent="0.3">
      <c r="A68">
        <v>67</v>
      </c>
      <c r="B68">
        <v>67</v>
      </c>
      <c r="D68" s="1">
        <v>1310000</v>
      </c>
      <c r="E68" s="1">
        <v>102000</v>
      </c>
    </row>
    <row r="69" spans="1:6" x14ac:dyDescent="0.3">
      <c r="A69">
        <v>68</v>
      </c>
      <c r="B69">
        <v>68</v>
      </c>
      <c r="D69" s="1">
        <v>1830000</v>
      </c>
      <c r="E69" s="1">
        <v>107000</v>
      </c>
    </row>
    <row r="70" spans="1:6" x14ac:dyDescent="0.3">
      <c r="A70">
        <v>69</v>
      </c>
      <c r="B70">
        <v>69</v>
      </c>
      <c r="D70" s="1">
        <v>1940000</v>
      </c>
      <c r="E70" s="1">
        <v>109000</v>
      </c>
    </row>
    <row r="71" spans="1:6" x14ac:dyDescent="0.3">
      <c r="A71">
        <v>70</v>
      </c>
      <c r="B71">
        <v>70</v>
      </c>
      <c r="D71" s="1">
        <v>2160000</v>
      </c>
      <c r="E71" s="1">
        <v>108000</v>
      </c>
    </row>
    <row r="72" spans="1:6" x14ac:dyDescent="0.3">
      <c r="A72">
        <v>71</v>
      </c>
      <c r="B72">
        <v>71</v>
      </c>
      <c r="D72" s="1">
        <v>42400</v>
      </c>
      <c r="E72" s="1">
        <v>88000</v>
      </c>
    </row>
    <row r="73" spans="1:6" x14ac:dyDescent="0.3">
      <c r="A73">
        <v>72</v>
      </c>
      <c r="B73">
        <v>72</v>
      </c>
      <c r="D73" s="1">
        <v>138000</v>
      </c>
      <c r="E73" s="1">
        <v>86300</v>
      </c>
    </row>
    <row r="74" spans="1:6" x14ac:dyDescent="0.3">
      <c r="A74">
        <v>73</v>
      </c>
      <c r="B74">
        <v>73</v>
      </c>
      <c r="D74" s="1">
        <v>156000</v>
      </c>
      <c r="E74" s="1">
        <v>85900</v>
      </c>
    </row>
    <row r="75" spans="1:6" x14ac:dyDescent="0.3">
      <c r="A75">
        <v>74</v>
      </c>
      <c r="B75">
        <v>74</v>
      </c>
      <c r="D75" s="1">
        <v>552000</v>
      </c>
      <c r="E75" s="1">
        <v>93700</v>
      </c>
    </row>
    <row r="76" spans="1:6" x14ac:dyDescent="0.3">
      <c r="A76">
        <v>75</v>
      </c>
      <c r="B76">
        <v>75</v>
      </c>
      <c r="D76" s="1">
        <v>1310000</v>
      </c>
      <c r="E76" s="1">
        <v>106000</v>
      </c>
    </row>
    <row r="77" spans="1:6" x14ac:dyDescent="0.3">
      <c r="A77">
        <v>76</v>
      </c>
      <c r="B77">
        <v>76</v>
      </c>
      <c r="D77" s="1">
        <v>1860000</v>
      </c>
      <c r="E77" s="1">
        <v>109000</v>
      </c>
    </row>
    <row r="78" spans="1:6" x14ac:dyDescent="0.3">
      <c r="A78">
        <v>77</v>
      </c>
      <c r="B78">
        <v>77</v>
      </c>
      <c r="D78" s="1">
        <v>1780000</v>
      </c>
      <c r="E78" s="1">
        <v>101000</v>
      </c>
    </row>
    <row r="79" spans="1:6" x14ac:dyDescent="0.3">
      <c r="A79">
        <v>78</v>
      </c>
      <c r="B79">
        <v>78</v>
      </c>
      <c r="D79" s="1">
        <v>2400000</v>
      </c>
      <c r="E79" s="1">
        <v>111000</v>
      </c>
    </row>
    <row r="80" spans="1:6" x14ac:dyDescent="0.3">
      <c r="A80">
        <v>79</v>
      </c>
      <c r="B80">
        <v>79</v>
      </c>
      <c r="D80" s="1">
        <v>2800000</v>
      </c>
      <c r="E80" s="1">
        <v>107000</v>
      </c>
    </row>
    <row r="81" spans="1:5" x14ac:dyDescent="0.3">
      <c r="A81">
        <v>80</v>
      </c>
      <c r="B81">
        <v>80</v>
      </c>
      <c r="D81" s="1">
        <v>2810000</v>
      </c>
      <c r="E81" s="1">
        <v>113000</v>
      </c>
    </row>
    <row r="82" spans="1:5" x14ac:dyDescent="0.3">
      <c r="D82" s="1"/>
    </row>
    <row r="83" spans="1:5" x14ac:dyDescent="0.3">
      <c r="D83" s="1"/>
    </row>
    <row r="84" spans="1:5" x14ac:dyDescent="0.3">
      <c r="D84" s="1"/>
    </row>
    <row r="85" spans="1:5" x14ac:dyDescent="0.3">
      <c r="D85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32"/>
  <sheetViews>
    <sheetView topLeftCell="C1" workbookViewId="0">
      <selection activeCell="N81" sqref="N2:N81"/>
    </sheetView>
  </sheetViews>
  <sheetFormatPr defaultRowHeight="14.4" x14ac:dyDescent="0.3"/>
  <cols>
    <col min="2" max="2" width="24.44140625" bestFit="1" customWidth="1"/>
    <col min="3" max="3" width="9.33203125" customWidth="1"/>
    <col min="10" max="10" width="10.6640625" bestFit="1" customWidth="1"/>
    <col min="11" max="11" width="18.33203125" bestFit="1" customWidth="1"/>
    <col min="12" max="12" width="11.6640625" bestFit="1" customWidth="1"/>
    <col min="13" max="13" width="16.33203125" bestFit="1" customWidth="1"/>
    <col min="14" max="14" width="21.88671875" style="2" bestFit="1" customWidth="1"/>
  </cols>
  <sheetData>
    <row r="1" spans="1:20" x14ac:dyDescent="0.3">
      <c r="B1" t="s">
        <v>0</v>
      </c>
      <c r="C1" t="s">
        <v>2</v>
      </c>
      <c r="D1" t="s">
        <v>1</v>
      </c>
      <c r="F1" t="s">
        <v>7</v>
      </c>
      <c r="H1" s="2" t="s">
        <v>11</v>
      </c>
      <c r="J1" t="s">
        <v>9</v>
      </c>
      <c r="K1" t="s">
        <v>10</v>
      </c>
      <c r="L1" t="s">
        <v>8</v>
      </c>
      <c r="M1" t="s">
        <v>12</v>
      </c>
      <c r="N1" s="2" t="s">
        <v>13</v>
      </c>
      <c r="S1" s="3">
        <v>19</v>
      </c>
      <c r="T1" s="1" t="s">
        <v>3</v>
      </c>
    </row>
    <row r="2" spans="1:20" x14ac:dyDescent="0.3">
      <c r="A2">
        <v>1</v>
      </c>
      <c r="B2">
        <v>50</v>
      </c>
      <c r="C2" s="1">
        <v>16400</v>
      </c>
      <c r="D2" s="1">
        <v>83800</v>
      </c>
      <c r="E2" s="1"/>
      <c r="F2" s="2">
        <f t="shared" ref="F2:F33" si="0">(C2/D2)*40</f>
        <v>7.8281622911694519</v>
      </c>
      <c r="G2" s="1"/>
      <c r="H2" s="2"/>
      <c r="I2" s="1"/>
      <c r="J2" s="1">
        <f>F2/1000000000</f>
        <v>7.8281622911694527E-9</v>
      </c>
      <c r="K2" s="1">
        <f>J2/304.4669</f>
        <v>2.5711045408119741E-11</v>
      </c>
      <c r="L2" s="1">
        <f>K2*1000000000</f>
        <v>2.5711045408119741E-2</v>
      </c>
      <c r="M2" s="1">
        <f>L2/60</f>
        <v>4.2851742346866238E-4</v>
      </c>
      <c r="N2" s="2">
        <f>M2/0.00025</f>
        <v>1.7140696938746494</v>
      </c>
      <c r="S2" s="3">
        <v>20</v>
      </c>
      <c r="T2" s="1" t="s">
        <v>4</v>
      </c>
    </row>
    <row r="3" spans="1:20" x14ac:dyDescent="0.3">
      <c r="A3">
        <v>2</v>
      </c>
      <c r="B3">
        <v>100</v>
      </c>
      <c r="C3" s="1">
        <v>47400</v>
      </c>
      <c r="D3" s="1">
        <v>86900</v>
      </c>
      <c r="E3" s="1"/>
      <c r="F3" s="2">
        <f t="shared" si="0"/>
        <v>21.818181818181817</v>
      </c>
      <c r="G3" s="1"/>
      <c r="H3" s="2"/>
      <c r="I3" s="1"/>
      <c r="J3" s="1">
        <f t="shared" ref="J3:J33" si="1">F3/1000000000</f>
        <v>2.1818181818181816E-8</v>
      </c>
      <c r="K3" s="1">
        <f t="shared" ref="K3:K33" si="2">J3/304.4669</f>
        <v>7.1660275117531054E-11</v>
      </c>
      <c r="L3" s="1">
        <f t="shared" ref="L3:L33" si="3">K3*1000000000</f>
        <v>7.166027511753105E-2</v>
      </c>
      <c r="M3" s="1">
        <f t="shared" ref="M3:M33" si="4">L3/60</f>
        <v>1.1943379186255174E-3</v>
      </c>
      <c r="N3" s="2">
        <f t="shared" ref="N3:N33" si="5">M3/0.00025</f>
        <v>4.7773516745020697</v>
      </c>
      <c r="S3" s="3">
        <v>21</v>
      </c>
      <c r="T3" s="1" t="s">
        <v>5</v>
      </c>
    </row>
    <row r="4" spans="1:20" x14ac:dyDescent="0.3">
      <c r="A4">
        <v>3</v>
      </c>
      <c r="B4">
        <v>150</v>
      </c>
      <c r="C4" s="1">
        <v>93700</v>
      </c>
      <c r="D4" s="1">
        <v>90900</v>
      </c>
      <c r="E4" s="1"/>
      <c r="F4" s="2">
        <f t="shared" si="0"/>
        <v>41.232123212321234</v>
      </c>
      <c r="G4" s="1"/>
      <c r="H4" s="2"/>
      <c r="I4" s="1"/>
      <c r="J4" s="1">
        <f t="shared" si="1"/>
        <v>4.1232123212321234E-8</v>
      </c>
      <c r="K4" s="1">
        <f t="shared" si="2"/>
        <v>1.3542399259926525E-10</v>
      </c>
      <c r="L4" s="1">
        <f t="shared" si="3"/>
        <v>0.13542399259926524</v>
      </c>
      <c r="M4" s="1">
        <f t="shared" si="4"/>
        <v>2.2570665433210872E-3</v>
      </c>
      <c r="N4" s="2">
        <f t="shared" si="5"/>
        <v>9.028266173284349</v>
      </c>
      <c r="S4" s="3">
        <v>22</v>
      </c>
      <c r="T4" s="1" t="s">
        <v>6</v>
      </c>
    </row>
    <row r="5" spans="1:20" x14ac:dyDescent="0.3">
      <c r="A5">
        <v>4</v>
      </c>
      <c r="B5">
        <v>200</v>
      </c>
      <c r="C5" s="1">
        <v>87300</v>
      </c>
      <c r="D5" s="1">
        <v>83800</v>
      </c>
      <c r="E5" s="1"/>
      <c r="F5" s="2">
        <f t="shared" si="0"/>
        <v>41.670644391408118</v>
      </c>
      <c r="G5" s="1"/>
      <c r="H5" s="2"/>
      <c r="I5" s="1"/>
      <c r="J5" s="1">
        <f t="shared" si="1"/>
        <v>4.1670644391408117E-8</v>
      </c>
      <c r="K5" s="1">
        <f t="shared" si="2"/>
        <v>1.368642843981008E-10</v>
      </c>
      <c r="L5" s="1">
        <f t="shared" si="3"/>
        <v>0.13686428439810081</v>
      </c>
      <c r="M5" s="1">
        <f t="shared" si="4"/>
        <v>2.2810714066350134E-3</v>
      </c>
      <c r="N5" s="2">
        <f t="shared" si="5"/>
        <v>9.124285626540054</v>
      </c>
    </row>
    <row r="6" spans="1:20" x14ac:dyDescent="0.3">
      <c r="A6">
        <v>5</v>
      </c>
      <c r="B6">
        <v>300</v>
      </c>
      <c r="C6" s="1">
        <v>247000</v>
      </c>
      <c r="D6" s="1">
        <v>89300</v>
      </c>
      <c r="E6" s="1"/>
      <c r="F6" s="2">
        <f t="shared" si="0"/>
        <v>110.63829787234043</v>
      </c>
      <c r="G6" s="1"/>
      <c r="H6" s="2"/>
      <c r="I6" s="1"/>
      <c r="J6" s="1">
        <f t="shared" si="1"/>
        <v>1.1063829787234043E-7</v>
      </c>
      <c r="K6" s="1">
        <f t="shared" si="2"/>
        <v>3.6338366460308305E-10</v>
      </c>
      <c r="L6" s="1">
        <f t="shared" si="3"/>
        <v>0.36338366460308302</v>
      </c>
      <c r="M6" s="1">
        <f t="shared" si="4"/>
        <v>6.056394410051384E-3</v>
      </c>
      <c r="N6" s="2">
        <f t="shared" si="5"/>
        <v>24.225577640205536</v>
      </c>
    </row>
    <row r="7" spans="1:20" x14ac:dyDescent="0.3">
      <c r="A7">
        <v>6</v>
      </c>
      <c r="B7">
        <v>400</v>
      </c>
      <c r="C7" s="1">
        <v>388000</v>
      </c>
      <c r="D7" s="1">
        <v>95000</v>
      </c>
      <c r="E7" s="1"/>
      <c r="F7" s="2">
        <f t="shared" si="0"/>
        <v>163.36842105263159</v>
      </c>
      <c r="G7" s="1"/>
      <c r="H7" s="2"/>
      <c r="I7" s="1"/>
      <c r="J7" s="1">
        <f t="shared" si="1"/>
        <v>1.6336842105263159E-7</v>
      </c>
      <c r="K7" s="1">
        <f t="shared" si="2"/>
        <v>5.365720249151273E-10</v>
      </c>
      <c r="L7" s="1">
        <f t="shared" si="3"/>
        <v>0.53657202491512734</v>
      </c>
      <c r="M7" s="1">
        <f t="shared" si="4"/>
        <v>8.9428670819187896E-3</v>
      </c>
      <c r="N7" s="2">
        <f t="shared" si="5"/>
        <v>35.771468327675159</v>
      </c>
    </row>
    <row r="8" spans="1:20" x14ac:dyDescent="0.3">
      <c r="A8">
        <v>7</v>
      </c>
      <c r="B8">
        <v>500</v>
      </c>
      <c r="C8" s="1">
        <v>452000</v>
      </c>
      <c r="D8" s="1">
        <v>96800</v>
      </c>
      <c r="E8" s="1"/>
      <c r="F8" s="2">
        <f t="shared" si="0"/>
        <v>186.77685950413223</v>
      </c>
      <c r="G8" s="1"/>
      <c r="H8" s="2"/>
      <c r="J8" s="1">
        <f t="shared" si="1"/>
        <v>1.8677685950413222E-7</v>
      </c>
      <c r="K8" s="1">
        <f t="shared" si="2"/>
        <v>6.1345538547583408E-10</v>
      </c>
      <c r="L8" s="1">
        <f t="shared" si="3"/>
        <v>0.61345538547583411</v>
      </c>
      <c r="M8" s="1">
        <f t="shared" si="4"/>
        <v>1.0224256424597235E-2</v>
      </c>
      <c r="N8" s="2">
        <f t="shared" si="5"/>
        <v>40.897025698388937</v>
      </c>
    </row>
    <row r="9" spans="1:20" x14ac:dyDescent="0.3">
      <c r="A9">
        <v>8</v>
      </c>
      <c r="B9">
        <v>800</v>
      </c>
      <c r="C9" s="1">
        <v>560000</v>
      </c>
      <c r="D9" s="1">
        <v>99400</v>
      </c>
      <c r="E9" s="1"/>
      <c r="F9" s="2">
        <f t="shared" si="0"/>
        <v>225.35211267605632</v>
      </c>
      <c r="G9" s="1"/>
      <c r="H9" s="2"/>
      <c r="J9" s="1">
        <f t="shared" si="1"/>
        <v>2.2535211267605633E-7</v>
      </c>
      <c r="K9" s="1">
        <f t="shared" si="2"/>
        <v>7.4015307633130669E-10</v>
      </c>
      <c r="L9" s="1">
        <f t="shared" si="3"/>
        <v>0.74015307633130667</v>
      </c>
      <c r="M9" s="1">
        <f t="shared" si="4"/>
        <v>1.2335884605521779E-2</v>
      </c>
      <c r="N9" s="2">
        <f t="shared" si="5"/>
        <v>49.343538422087114</v>
      </c>
    </row>
    <row r="10" spans="1:20" x14ac:dyDescent="0.3">
      <c r="A10">
        <v>9</v>
      </c>
      <c r="B10">
        <v>1200</v>
      </c>
      <c r="C10" s="1">
        <v>612000</v>
      </c>
      <c r="D10" s="1">
        <v>100000</v>
      </c>
      <c r="E10" s="1"/>
      <c r="F10" s="2">
        <f t="shared" si="0"/>
        <v>244.8</v>
      </c>
      <c r="G10" s="1"/>
      <c r="H10" s="2"/>
      <c r="J10" s="1">
        <f t="shared" si="1"/>
        <v>2.4480000000000002E-7</v>
      </c>
      <c r="K10" s="1">
        <f t="shared" si="2"/>
        <v>8.0402828681869852E-10</v>
      </c>
      <c r="L10" s="1">
        <f t="shared" si="3"/>
        <v>0.80402828681869853</v>
      </c>
      <c r="M10" s="1">
        <f t="shared" si="4"/>
        <v>1.3400471446978309E-2</v>
      </c>
      <c r="N10" s="2">
        <f t="shared" si="5"/>
        <v>53.601885787913233</v>
      </c>
    </row>
    <row r="11" spans="1:20" x14ac:dyDescent="0.3">
      <c r="A11">
        <v>10</v>
      </c>
      <c r="B11">
        <v>1600</v>
      </c>
      <c r="C11" s="1">
        <v>713000</v>
      </c>
      <c r="D11" s="1">
        <v>105000</v>
      </c>
      <c r="E11" s="1"/>
      <c r="F11" s="2">
        <f t="shared" si="0"/>
        <v>271.61904761904759</v>
      </c>
      <c r="G11" s="1"/>
      <c r="H11" s="2"/>
      <c r="J11" s="1">
        <f t="shared" si="1"/>
        <v>2.716190476190476E-7</v>
      </c>
      <c r="K11" s="1">
        <f t="shared" si="2"/>
        <v>8.9211355197904133E-10</v>
      </c>
      <c r="L11" s="1">
        <f t="shared" si="3"/>
        <v>0.8921135519790413</v>
      </c>
      <c r="M11" s="1">
        <f t="shared" si="4"/>
        <v>1.4868559199650688E-2</v>
      </c>
      <c r="N11" s="2">
        <f t="shared" si="5"/>
        <v>59.474236798602753</v>
      </c>
    </row>
    <row r="12" spans="1:20" x14ac:dyDescent="0.3">
      <c r="A12">
        <v>11</v>
      </c>
      <c r="B12">
        <v>50</v>
      </c>
      <c r="C12" s="1">
        <v>34600</v>
      </c>
      <c r="D12" s="1">
        <v>89000</v>
      </c>
      <c r="E12" s="1"/>
      <c r="F12" s="2">
        <f t="shared" si="0"/>
        <v>15.55056179775281</v>
      </c>
      <c r="G12" s="1"/>
      <c r="H12" s="2"/>
      <c r="I12" s="1"/>
      <c r="J12" s="1">
        <f t="shared" si="1"/>
        <v>1.5550561797752809E-8</v>
      </c>
      <c r="K12" s="1">
        <f t="shared" si="2"/>
        <v>5.1074720430210338E-11</v>
      </c>
      <c r="L12" s="1">
        <f t="shared" si="3"/>
        <v>5.1074720430210337E-2</v>
      </c>
      <c r="M12" s="1">
        <f t="shared" si="4"/>
        <v>8.5124534050350564E-4</v>
      </c>
      <c r="N12" s="2">
        <f t="shared" si="5"/>
        <v>3.4049813620140226</v>
      </c>
    </row>
    <row r="13" spans="1:20" x14ac:dyDescent="0.3">
      <c r="A13">
        <v>12</v>
      </c>
      <c r="B13">
        <v>100</v>
      </c>
      <c r="C13" s="1">
        <v>96200</v>
      </c>
      <c r="D13" s="1">
        <v>86700</v>
      </c>
      <c r="E13" s="1"/>
      <c r="F13" s="2">
        <f t="shared" si="0"/>
        <v>44.382929642445212</v>
      </c>
      <c r="G13" s="1"/>
      <c r="H13" s="2"/>
      <c r="I13" s="1"/>
      <c r="J13" s="1">
        <f t="shared" si="1"/>
        <v>4.438292964244521E-8</v>
      </c>
      <c r="K13" s="1">
        <f t="shared" si="2"/>
        <v>1.4577259348206721E-10</v>
      </c>
      <c r="L13" s="1">
        <f t="shared" si="3"/>
        <v>0.1457725934820672</v>
      </c>
      <c r="M13" s="1">
        <f t="shared" si="4"/>
        <v>2.4295432247011198E-3</v>
      </c>
      <c r="N13" s="2">
        <f t="shared" si="5"/>
        <v>9.7181728988044789</v>
      </c>
    </row>
    <row r="14" spans="1:20" x14ac:dyDescent="0.3">
      <c r="A14">
        <v>13</v>
      </c>
      <c r="B14">
        <v>150</v>
      </c>
      <c r="C14" s="1">
        <v>198000</v>
      </c>
      <c r="D14" s="1">
        <v>90800</v>
      </c>
      <c r="E14" s="1"/>
      <c r="F14" s="2">
        <f t="shared" si="0"/>
        <v>87.224669603524219</v>
      </c>
      <c r="G14" s="1"/>
      <c r="H14" s="2"/>
      <c r="I14" s="1"/>
      <c r="J14" s="1">
        <f t="shared" si="1"/>
        <v>8.7224669603524215E-8</v>
      </c>
      <c r="K14" s="1">
        <f t="shared" si="2"/>
        <v>2.8648325845444681E-10</v>
      </c>
      <c r="L14" s="1">
        <f t="shared" si="3"/>
        <v>0.28648325845444683</v>
      </c>
      <c r="M14" s="1">
        <f t="shared" si="4"/>
        <v>4.7747209742407806E-3</v>
      </c>
      <c r="N14" s="2">
        <f t="shared" si="5"/>
        <v>19.098883896963123</v>
      </c>
    </row>
    <row r="15" spans="1:20" x14ac:dyDescent="0.3">
      <c r="A15">
        <v>14</v>
      </c>
      <c r="B15">
        <v>200</v>
      </c>
      <c r="C15" s="1">
        <v>194000</v>
      </c>
      <c r="D15" s="1">
        <v>92800</v>
      </c>
      <c r="E15" s="1"/>
      <c r="F15" s="2">
        <f t="shared" si="0"/>
        <v>83.620689655172413</v>
      </c>
      <c r="G15" s="1"/>
      <c r="H15" s="2"/>
      <c r="I15" s="1"/>
      <c r="J15" s="1">
        <f t="shared" si="1"/>
        <v>8.3620689655172416E-8</v>
      </c>
      <c r="K15" s="1">
        <f t="shared" si="2"/>
        <v>2.7464624120116968E-10</v>
      </c>
      <c r="L15" s="1">
        <f t="shared" si="3"/>
        <v>0.27464624120116965</v>
      </c>
      <c r="M15" s="1">
        <f t="shared" si="4"/>
        <v>4.5774373533528272E-3</v>
      </c>
      <c r="N15" s="2">
        <f t="shared" si="5"/>
        <v>18.309749413411307</v>
      </c>
    </row>
    <row r="16" spans="1:20" x14ac:dyDescent="0.3">
      <c r="A16">
        <v>15</v>
      </c>
      <c r="B16">
        <v>300</v>
      </c>
      <c r="C16" s="1">
        <v>621000</v>
      </c>
      <c r="D16" s="1">
        <v>94800</v>
      </c>
      <c r="E16" s="1"/>
      <c r="F16" s="2">
        <f t="shared" si="0"/>
        <v>262.02531645569621</v>
      </c>
      <c r="G16" s="1"/>
      <c r="H16" s="2"/>
      <c r="I16" s="1"/>
      <c r="J16" s="1">
        <f t="shared" si="1"/>
        <v>2.6202531645569623E-7</v>
      </c>
      <c r="K16" s="1">
        <f t="shared" si="2"/>
        <v>8.6060362047794434E-10</v>
      </c>
      <c r="L16" s="1">
        <f t="shared" si="3"/>
        <v>0.86060362047794436</v>
      </c>
      <c r="M16" s="1">
        <f t="shared" si="4"/>
        <v>1.4343393674632407E-2</v>
      </c>
      <c r="N16" s="2">
        <f t="shared" si="5"/>
        <v>57.373574698529623</v>
      </c>
    </row>
    <row r="17" spans="1:14" x14ac:dyDescent="0.3">
      <c r="A17">
        <v>16</v>
      </c>
      <c r="B17">
        <v>400</v>
      </c>
      <c r="C17" s="1">
        <v>948000</v>
      </c>
      <c r="D17" s="1">
        <v>106000</v>
      </c>
      <c r="E17" s="1"/>
      <c r="F17" s="2">
        <f t="shared" si="0"/>
        <v>357.7358490566038</v>
      </c>
      <c r="G17" s="1"/>
      <c r="H17" s="2"/>
      <c r="I17" s="1"/>
      <c r="J17" s="1">
        <f t="shared" si="1"/>
        <v>3.5773584905660377E-7</v>
      </c>
      <c r="K17" s="1">
        <f t="shared" si="2"/>
        <v>1.1749580957949904E-9</v>
      </c>
      <c r="L17" s="1">
        <f t="shared" si="3"/>
        <v>1.1749580957949903</v>
      </c>
      <c r="M17" s="1">
        <f t="shared" si="4"/>
        <v>1.9582634929916506E-2</v>
      </c>
      <c r="N17" s="2">
        <f t="shared" si="5"/>
        <v>78.330539719666021</v>
      </c>
    </row>
    <row r="18" spans="1:14" x14ac:dyDescent="0.3">
      <c r="A18">
        <v>17</v>
      </c>
      <c r="B18">
        <v>500</v>
      </c>
      <c r="C18" s="1">
        <v>1120000</v>
      </c>
      <c r="D18" s="1">
        <v>102000</v>
      </c>
      <c r="E18" s="1"/>
      <c r="F18" s="2">
        <f t="shared" si="0"/>
        <v>439.21568627450984</v>
      </c>
      <c r="G18" s="1"/>
      <c r="H18" s="2"/>
      <c r="I18" s="1"/>
      <c r="J18" s="1">
        <f t="shared" si="1"/>
        <v>4.3921568627450983E-7</v>
      </c>
      <c r="K18" s="1">
        <f t="shared" si="2"/>
        <v>1.4425728585751351E-9</v>
      </c>
      <c r="L18" s="1">
        <f t="shared" si="3"/>
        <v>1.4425728585751352</v>
      </c>
      <c r="M18" s="1">
        <f t="shared" si="4"/>
        <v>2.4042880976252252E-2</v>
      </c>
      <c r="N18" s="2">
        <f t="shared" si="5"/>
        <v>96.17152390500901</v>
      </c>
    </row>
    <row r="19" spans="1:14" x14ac:dyDescent="0.3">
      <c r="A19">
        <v>18</v>
      </c>
      <c r="B19">
        <v>800</v>
      </c>
      <c r="C19" s="1">
        <v>1330000</v>
      </c>
      <c r="D19" s="1">
        <v>105000</v>
      </c>
      <c r="E19" s="1"/>
      <c r="F19" s="2">
        <f t="shared" si="0"/>
        <v>506.66666666666663</v>
      </c>
      <c r="G19" s="1"/>
      <c r="H19" s="2"/>
      <c r="I19" s="1"/>
      <c r="J19" s="1">
        <f t="shared" si="1"/>
        <v>5.0666666666666665E-7</v>
      </c>
      <c r="K19" s="1">
        <f t="shared" si="2"/>
        <v>1.664110833284888E-9</v>
      </c>
      <c r="L19" s="1">
        <f t="shared" si="3"/>
        <v>1.664110833284888</v>
      </c>
      <c r="M19" s="1">
        <f t="shared" si="4"/>
        <v>2.7735180554748131E-2</v>
      </c>
      <c r="N19" s="2">
        <f t="shared" si="5"/>
        <v>110.94072221899252</v>
      </c>
    </row>
    <row r="20" spans="1:14" x14ac:dyDescent="0.3">
      <c r="A20">
        <v>19</v>
      </c>
      <c r="B20">
        <v>1200</v>
      </c>
      <c r="C20" s="1">
        <v>1350000</v>
      </c>
      <c r="D20" s="1">
        <v>110000</v>
      </c>
      <c r="E20" s="1"/>
      <c r="F20" s="2">
        <f t="shared" si="0"/>
        <v>490.90909090909093</v>
      </c>
      <c r="G20" s="1"/>
      <c r="H20" s="2"/>
      <c r="I20" s="1"/>
      <c r="J20" s="1">
        <f t="shared" si="1"/>
        <v>4.909090909090909E-7</v>
      </c>
      <c r="K20" s="1">
        <f t="shared" si="2"/>
        <v>1.6123561901444489E-9</v>
      </c>
      <c r="L20" s="1">
        <f t="shared" si="3"/>
        <v>1.612356190144449</v>
      </c>
      <c r="M20" s="1">
        <f t="shared" si="4"/>
        <v>2.6872603169074149E-2</v>
      </c>
      <c r="N20" s="2">
        <f t="shared" si="5"/>
        <v>107.4904126762966</v>
      </c>
    </row>
    <row r="21" spans="1:14" x14ac:dyDescent="0.3">
      <c r="A21">
        <v>20</v>
      </c>
      <c r="B21">
        <v>1600</v>
      </c>
      <c r="C21" s="1">
        <v>1560000</v>
      </c>
      <c r="D21" s="1">
        <v>108000</v>
      </c>
      <c r="E21" s="1"/>
      <c r="F21" s="2">
        <f t="shared" si="0"/>
        <v>577.77777777777783</v>
      </c>
      <c r="G21" s="1"/>
      <c r="H21" s="2"/>
      <c r="I21" s="1"/>
      <c r="J21" s="1">
        <f t="shared" si="1"/>
        <v>5.777777777777778E-7</v>
      </c>
      <c r="K21" s="1">
        <f t="shared" si="2"/>
        <v>1.8976702484827669E-9</v>
      </c>
      <c r="L21" s="1">
        <f t="shared" si="3"/>
        <v>1.897670248482767</v>
      </c>
      <c r="M21" s="1">
        <f t="shared" si="4"/>
        <v>3.1627837474712782E-2</v>
      </c>
      <c r="N21" s="2">
        <f t="shared" si="5"/>
        <v>126.51134989885112</v>
      </c>
    </row>
    <row r="22" spans="1:14" x14ac:dyDescent="0.3">
      <c r="A22">
        <v>21</v>
      </c>
      <c r="B22">
        <v>50</v>
      </c>
      <c r="C22" s="1">
        <v>48400</v>
      </c>
      <c r="D22" s="1">
        <v>85600</v>
      </c>
      <c r="E22" s="1"/>
      <c r="F22" s="2">
        <f t="shared" si="0"/>
        <v>22.616822429906541</v>
      </c>
      <c r="G22" s="1"/>
      <c r="H22" s="2"/>
      <c r="I22" s="1"/>
      <c r="J22" s="1">
        <f t="shared" si="1"/>
        <v>2.2616822429906543E-8</v>
      </c>
      <c r="K22" s="1">
        <f t="shared" si="2"/>
        <v>7.4283353723858133E-11</v>
      </c>
      <c r="L22" s="1">
        <f t="shared" si="3"/>
        <v>7.4283353723858137E-2</v>
      </c>
      <c r="M22" s="1">
        <f t="shared" si="4"/>
        <v>1.2380558953976357E-3</v>
      </c>
      <c r="N22" s="2">
        <f t="shared" si="5"/>
        <v>4.9522235815905429</v>
      </c>
    </row>
    <row r="23" spans="1:14" x14ac:dyDescent="0.3">
      <c r="A23">
        <v>22</v>
      </c>
      <c r="B23">
        <v>100</v>
      </c>
      <c r="C23" s="1">
        <v>143000</v>
      </c>
      <c r="D23" s="1">
        <v>90500</v>
      </c>
      <c r="E23" s="1"/>
      <c r="F23" s="2">
        <f t="shared" si="0"/>
        <v>63.204419889502759</v>
      </c>
      <c r="G23" s="1"/>
      <c r="H23" s="2"/>
      <c r="I23" s="1"/>
      <c r="J23" s="1">
        <f t="shared" si="1"/>
        <v>6.3204419889502755E-8</v>
      </c>
      <c r="K23" s="1">
        <f t="shared" si="2"/>
        <v>2.0759044707159546E-10</v>
      </c>
      <c r="L23" s="1">
        <f t="shared" si="3"/>
        <v>0.20759044707159546</v>
      </c>
      <c r="M23" s="1">
        <f t="shared" si="4"/>
        <v>3.4598407845265909E-3</v>
      </c>
      <c r="N23" s="2">
        <f t="shared" si="5"/>
        <v>13.839363138106362</v>
      </c>
    </row>
    <row r="24" spans="1:14" x14ac:dyDescent="0.3">
      <c r="A24">
        <v>23</v>
      </c>
      <c r="B24">
        <v>150</v>
      </c>
      <c r="C24" s="1">
        <v>361000</v>
      </c>
      <c r="D24" s="1">
        <v>99600</v>
      </c>
      <c r="E24" s="1"/>
      <c r="F24" s="2">
        <f t="shared" si="0"/>
        <v>144.97991967871488</v>
      </c>
      <c r="G24" s="1"/>
      <c r="H24" s="2"/>
      <c r="I24" s="1"/>
      <c r="J24" s="1">
        <f t="shared" si="1"/>
        <v>1.4497991967871489E-7</v>
      </c>
      <c r="K24" s="1">
        <f t="shared" si="2"/>
        <v>4.761762926568205E-10</v>
      </c>
      <c r="L24" s="1">
        <f t="shared" si="3"/>
        <v>0.47617629265682049</v>
      </c>
      <c r="M24" s="1">
        <f t="shared" si="4"/>
        <v>7.9362715442803412E-3</v>
      </c>
      <c r="N24" s="2">
        <f t="shared" si="5"/>
        <v>31.745086177121365</v>
      </c>
    </row>
    <row r="25" spans="1:14" x14ac:dyDescent="0.3">
      <c r="A25">
        <v>24</v>
      </c>
      <c r="B25">
        <v>200</v>
      </c>
      <c r="C25" s="1">
        <v>293000</v>
      </c>
      <c r="D25" s="1">
        <v>88500</v>
      </c>
      <c r="E25" s="1"/>
      <c r="F25" s="2">
        <f t="shared" si="0"/>
        <v>132.42937853107344</v>
      </c>
      <c r="G25" s="1"/>
      <c r="H25" s="2"/>
      <c r="I25" s="1"/>
      <c r="J25" s="1">
        <f t="shared" si="1"/>
        <v>1.3242937853107343E-7</v>
      </c>
      <c r="K25" s="1">
        <f t="shared" si="2"/>
        <v>4.3495492787910087E-10</v>
      </c>
      <c r="L25" s="1">
        <f t="shared" si="3"/>
        <v>0.43495492787910089</v>
      </c>
      <c r="M25" s="1">
        <f t="shared" si="4"/>
        <v>7.2492487979850147E-3</v>
      </c>
      <c r="N25" s="2">
        <f t="shared" si="5"/>
        <v>28.996995191940059</v>
      </c>
    </row>
    <row r="26" spans="1:14" x14ac:dyDescent="0.3">
      <c r="A26">
        <v>25</v>
      </c>
      <c r="B26">
        <v>300</v>
      </c>
      <c r="C26" s="1">
        <v>866000</v>
      </c>
      <c r="D26" s="1">
        <v>95600</v>
      </c>
      <c r="E26" s="1"/>
      <c r="F26" s="2">
        <f t="shared" si="0"/>
        <v>362.3430962343096</v>
      </c>
      <c r="G26" s="1"/>
      <c r="H26" s="2"/>
      <c r="I26" s="1"/>
      <c r="J26" s="1">
        <f t="shared" si="1"/>
        <v>3.623430962343096E-7</v>
      </c>
      <c r="K26" s="1">
        <f t="shared" si="2"/>
        <v>1.1900902733082302E-9</v>
      </c>
      <c r="L26" s="1">
        <f t="shared" si="3"/>
        <v>1.1900902733082301</v>
      </c>
      <c r="M26" s="1">
        <f t="shared" si="4"/>
        <v>1.9834837888470503E-2</v>
      </c>
      <c r="N26" s="2">
        <f t="shared" si="5"/>
        <v>79.339351553882011</v>
      </c>
    </row>
    <row r="27" spans="1:14" x14ac:dyDescent="0.3">
      <c r="A27">
        <v>26</v>
      </c>
      <c r="B27">
        <v>400</v>
      </c>
      <c r="C27" s="1">
        <v>1470000</v>
      </c>
      <c r="D27" s="1">
        <v>104000</v>
      </c>
      <c r="E27" s="1"/>
      <c r="F27" s="2">
        <f t="shared" si="0"/>
        <v>565.38461538461536</v>
      </c>
      <c r="G27" s="1"/>
      <c r="H27" s="2"/>
      <c r="I27" s="1"/>
      <c r="J27" s="1">
        <f t="shared" si="1"/>
        <v>5.6538461538461533E-7</v>
      </c>
      <c r="K27" s="1">
        <f t="shared" si="2"/>
        <v>1.8569657830937133E-9</v>
      </c>
      <c r="L27" s="1">
        <f t="shared" si="3"/>
        <v>1.8569657830937132</v>
      </c>
      <c r="M27" s="1">
        <f t="shared" si="4"/>
        <v>3.0949429718228554E-2</v>
      </c>
      <c r="N27" s="2">
        <f t="shared" si="5"/>
        <v>123.79771887291422</v>
      </c>
    </row>
    <row r="28" spans="1:14" x14ac:dyDescent="0.3">
      <c r="A28">
        <v>27</v>
      </c>
      <c r="B28">
        <v>500</v>
      </c>
      <c r="C28" s="1">
        <v>1620000</v>
      </c>
      <c r="D28" s="1">
        <v>102000</v>
      </c>
      <c r="E28" s="1"/>
      <c r="F28" s="2">
        <f t="shared" si="0"/>
        <v>635.29411764705878</v>
      </c>
      <c r="G28" s="1"/>
      <c r="H28" s="2"/>
      <c r="I28" s="1"/>
      <c r="J28" s="1">
        <f t="shared" si="1"/>
        <v>6.3529411764705876E-7</v>
      </c>
      <c r="K28" s="1">
        <f t="shared" si="2"/>
        <v>2.0865785990104629E-9</v>
      </c>
      <c r="L28" s="1">
        <f t="shared" si="3"/>
        <v>2.0865785990104628</v>
      </c>
      <c r="M28" s="1">
        <f t="shared" si="4"/>
        <v>3.4776309983507711E-2</v>
      </c>
      <c r="N28" s="2">
        <f t="shared" si="5"/>
        <v>139.10523993403083</v>
      </c>
    </row>
    <row r="29" spans="1:14" x14ac:dyDescent="0.3">
      <c r="A29">
        <v>28</v>
      </c>
      <c r="B29">
        <v>800</v>
      </c>
      <c r="C29" s="1">
        <v>1970000</v>
      </c>
      <c r="D29" s="1">
        <v>108000</v>
      </c>
      <c r="E29" s="1"/>
      <c r="F29" s="2">
        <f t="shared" si="0"/>
        <v>729.62962962962956</v>
      </c>
      <c r="G29" s="1"/>
      <c r="H29" s="2"/>
      <c r="I29" s="1"/>
      <c r="J29" s="1">
        <f t="shared" si="1"/>
        <v>7.2962962962962953E-7</v>
      </c>
      <c r="K29" s="1">
        <f t="shared" si="2"/>
        <v>2.3964169163532376E-9</v>
      </c>
      <c r="L29" s="1">
        <f t="shared" si="3"/>
        <v>2.3964169163532376</v>
      </c>
      <c r="M29" s="1">
        <f t="shared" si="4"/>
        <v>3.9940281939220626E-2</v>
      </c>
      <c r="N29" s="2">
        <f t="shared" si="5"/>
        <v>159.7611277568825</v>
      </c>
    </row>
    <row r="30" spans="1:14" x14ac:dyDescent="0.3">
      <c r="A30">
        <v>29</v>
      </c>
      <c r="B30">
        <v>1200</v>
      </c>
      <c r="C30" s="1">
        <v>2280000</v>
      </c>
      <c r="D30" s="1">
        <v>118000</v>
      </c>
      <c r="E30" s="1"/>
      <c r="F30" s="2">
        <f t="shared" si="0"/>
        <v>772.88135593220329</v>
      </c>
      <c r="G30" s="1"/>
      <c r="H30" s="2"/>
      <c r="I30" s="1"/>
      <c r="J30" s="1">
        <f t="shared" si="1"/>
        <v>7.7288135593220334E-7</v>
      </c>
      <c r="K30" s="1">
        <f t="shared" si="2"/>
        <v>2.5384741524684731E-9</v>
      </c>
      <c r="L30" s="1">
        <f t="shared" si="3"/>
        <v>2.5384741524684733</v>
      </c>
      <c r="M30" s="1">
        <f t="shared" si="4"/>
        <v>4.2307902541141224E-2</v>
      </c>
      <c r="N30" s="2">
        <f t="shared" si="5"/>
        <v>169.2316101645649</v>
      </c>
    </row>
    <row r="31" spans="1:14" x14ac:dyDescent="0.3">
      <c r="A31">
        <v>30</v>
      </c>
      <c r="B31">
        <v>1600</v>
      </c>
      <c r="C31" s="1">
        <v>2490000</v>
      </c>
      <c r="D31" s="1">
        <v>111000</v>
      </c>
      <c r="E31" s="1"/>
      <c r="F31" s="2">
        <f t="shared" si="0"/>
        <v>897.29729729729729</v>
      </c>
      <c r="G31" s="1"/>
      <c r="H31" s="2"/>
      <c r="I31" s="1"/>
      <c r="J31" s="1">
        <f t="shared" si="1"/>
        <v>8.9729729729729725E-7</v>
      </c>
      <c r="K31" s="1">
        <f t="shared" si="2"/>
        <v>2.94710951271648E-9</v>
      </c>
      <c r="L31" s="1">
        <f t="shared" si="3"/>
        <v>2.9471095127164801</v>
      </c>
      <c r="M31" s="1">
        <f t="shared" si="4"/>
        <v>4.9118491878607999E-2</v>
      </c>
      <c r="N31" s="2">
        <f t="shared" si="5"/>
        <v>196.47396751443199</v>
      </c>
    </row>
    <row r="32" spans="1:14" x14ac:dyDescent="0.3">
      <c r="A32">
        <v>31</v>
      </c>
      <c r="B32">
        <v>50</v>
      </c>
      <c r="C32" s="1">
        <v>62200</v>
      </c>
      <c r="D32" s="1">
        <v>85200</v>
      </c>
      <c r="E32" s="1"/>
      <c r="F32" s="2">
        <f t="shared" si="0"/>
        <v>29.2018779342723</v>
      </c>
      <c r="G32" s="1"/>
      <c r="H32" s="2"/>
      <c r="I32" s="1"/>
      <c r="J32" s="1">
        <f t="shared" si="1"/>
        <v>2.9201877934272301E-8</v>
      </c>
      <c r="K32" s="1">
        <f t="shared" si="2"/>
        <v>9.5911502807931831E-11</v>
      </c>
      <c r="L32" s="1">
        <f t="shared" si="3"/>
        <v>9.5911502807931828E-2</v>
      </c>
      <c r="M32" s="1">
        <f t="shared" si="4"/>
        <v>1.5985250467988638E-3</v>
      </c>
      <c r="N32" s="2">
        <f t="shared" si="5"/>
        <v>6.3941001871954546</v>
      </c>
    </row>
    <row r="33" spans="1:14" x14ac:dyDescent="0.3">
      <c r="A33">
        <v>32</v>
      </c>
      <c r="B33">
        <v>100</v>
      </c>
      <c r="C33" s="1">
        <v>187000</v>
      </c>
      <c r="D33" s="1">
        <v>87500</v>
      </c>
      <c r="E33" s="1"/>
      <c r="F33" s="2">
        <f t="shared" si="0"/>
        <v>85.48571428571428</v>
      </c>
      <c r="G33" s="1"/>
      <c r="H33" s="2"/>
      <c r="I33" s="1"/>
      <c r="J33" s="1">
        <f t="shared" si="1"/>
        <v>8.5485714285714282E-8</v>
      </c>
      <c r="K33" s="1">
        <f t="shared" si="2"/>
        <v>2.8077178269859312E-10</v>
      </c>
      <c r="L33" s="1">
        <f t="shared" si="3"/>
        <v>0.2807717826985931</v>
      </c>
      <c r="M33" s="1">
        <f t="shared" si="4"/>
        <v>4.6795297116432183E-3</v>
      </c>
      <c r="N33" s="2">
        <f t="shared" si="5"/>
        <v>18.718118846572875</v>
      </c>
    </row>
    <row r="34" spans="1:14" x14ac:dyDescent="0.3">
      <c r="A34">
        <v>33</v>
      </c>
      <c r="B34">
        <v>150</v>
      </c>
      <c r="C34" s="1">
        <v>511000</v>
      </c>
      <c r="D34" s="1">
        <v>99600</v>
      </c>
      <c r="E34" s="1"/>
      <c r="F34" s="2">
        <f t="shared" ref="F34:F65" si="6">(C34/D34)*40</f>
        <v>205.22088353413653</v>
      </c>
      <c r="G34" s="1"/>
      <c r="H34" s="2"/>
      <c r="I34" s="1"/>
      <c r="J34" s="1">
        <f t="shared" ref="J34:J65" si="7">F34/1000000000</f>
        <v>2.0522088353413652E-7</v>
      </c>
      <c r="K34" s="1">
        <f t="shared" ref="K34:K65" si="8">J34/304.4669</f>
        <v>6.7403347797128856E-10</v>
      </c>
      <c r="L34" s="1">
        <f t="shared" ref="L34:L65" si="9">K34*1000000000</f>
        <v>0.67403347797128854</v>
      </c>
      <c r="M34" s="1">
        <f t="shared" ref="M34:M65" si="10">L34/60</f>
        <v>1.1233891299521476E-2</v>
      </c>
      <c r="N34" s="2">
        <f t="shared" ref="N34:N65" si="11">M34/0.00025</f>
        <v>44.935565198085904</v>
      </c>
    </row>
    <row r="35" spans="1:14" x14ac:dyDescent="0.3">
      <c r="A35">
        <v>34</v>
      </c>
      <c r="B35">
        <v>200</v>
      </c>
      <c r="C35" s="1">
        <v>422000</v>
      </c>
      <c r="D35" s="1">
        <v>94100</v>
      </c>
      <c r="E35" s="1"/>
      <c r="F35" s="2">
        <f t="shared" si="6"/>
        <v>179.3836344314559</v>
      </c>
      <c r="G35" s="1"/>
      <c r="H35" s="2"/>
      <c r="I35" s="1"/>
      <c r="J35" s="1">
        <f t="shared" si="7"/>
        <v>1.7938363443145591E-7</v>
      </c>
      <c r="K35" s="1">
        <f t="shared" si="8"/>
        <v>5.8917286060145095E-10</v>
      </c>
      <c r="L35" s="1">
        <f t="shared" si="9"/>
        <v>0.58917286060145091</v>
      </c>
      <c r="M35" s="1">
        <f t="shared" si="10"/>
        <v>9.8195476766908488E-3</v>
      </c>
      <c r="N35" s="2">
        <f t="shared" si="11"/>
        <v>39.278190706763397</v>
      </c>
    </row>
    <row r="36" spans="1:14" x14ac:dyDescent="0.3">
      <c r="A36">
        <v>35</v>
      </c>
      <c r="B36">
        <v>300</v>
      </c>
      <c r="C36" s="1">
        <v>1270000</v>
      </c>
      <c r="D36" s="1">
        <v>105000</v>
      </c>
      <c r="E36" s="1"/>
      <c r="F36" s="2">
        <f t="shared" si="6"/>
        <v>483.8095238095238</v>
      </c>
      <c r="G36" s="1"/>
      <c r="H36" s="2"/>
      <c r="I36" s="1"/>
      <c r="J36" s="1">
        <f t="shared" si="7"/>
        <v>4.8380952380952385E-7</v>
      </c>
      <c r="K36" s="1">
        <f t="shared" si="8"/>
        <v>1.5890381641141412E-9</v>
      </c>
      <c r="L36" s="1">
        <f t="shared" si="9"/>
        <v>1.5890381641141411</v>
      </c>
      <c r="M36" s="1">
        <f t="shared" si="10"/>
        <v>2.6483969401902351E-2</v>
      </c>
      <c r="N36" s="2">
        <f t="shared" si="11"/>
        <v>105.9358776076094</v>
      </c>
    </row>
    <row r="37" spans="1:14" x14ac:dyDescent="0.3">
      <c r="A37">
        <v>36</v>
      </c>
      <c r="B37">
        <v>400</v>
      </c>
      <c r="C37" s="1">
        <v>2120000</v>
      </c>
      <c r="D37" s="1">
        <v>107000</v>
      </c>
      <c r="E37" s="1"/>
      <c r="F37" s="2">
        <f t="shared" si="6"/>
        <v>792.52336448598135</v>
      </c>
      <c r="G37" s="1"/>
      <c r="H37" s="2"/>
      <c r="I37" s="1"/>
      <c r="J37" s="1">
        <f t="shared" si="7"/>
        <v>7.9252336448598132E-7</v>
      </c>
      <c r="K37" s="1">
        <f t="shared" si="8"/>
        <v>2.6029869404062685E-9</v>
      </c>
      <c r="L37" s="1">
        <f t="shared" si="9"/>
        <v>2.6029869404062684</v>
      </c>
      <c r="M37" s="1">
        <f t="shared" si="10"/>
        <v>4.3383115673437805E-2</v>
      </c>
      <c r="N37" s="2">
        <f t="shared" si="11"/>
        <v>173.53246269375123</v>
      </c>
    </row>
    <row r="38" spans="1:14" x14ac:dyDescent="0.3">
      <c r="A38">
        <v>37</v>
      </c>
      <c r="B38">
        <v>500</v>
      </c>
      <c r="C38" s="1">
        <v>2460000</v>
      </c>
      <c r="D38" s="1">
        <v>108000</v>
      </c>
      <c r="E38" s="1"/>
      <c r="F38" s="2">
        <f t="shared" si="6"/>
        <v>911.11111111111109</v>
      </c>
      <c r="G38" s="1"/>
      <c r="H38" s="2"/>
      <c r="I38" s="1"/>
      <c r="J38" s="1">
        <f t="shared" si="7"/>
        <v>9.1111111111111105E-7</v>
      </c>
      <c r="K38" s="1">
        <f t="shared" si="8"/>
        <v>2.9924800072228245E-9</v>
      </c>
      <c r="L38" s="1">
        <f t="shared" si="9"/>
        <v>2.9924800072228246</v>
      </c>
      <c r="M38" s="1">
        <f t="shared" si="10"/>
        <v>4.9874666787047078E-2</v>
      </c>
      <c r="N38" s="2">
        <f t="shared" si="11"/>
        <v>199.4986671481883</v>
      </c>
    </row>
    <row r="39" spans="1:14" x14ac:dyDescent="0.3">
      <c r="A39">
        <v>38</v>
      </c>
      <c r="B39">
        <v>800</v>
      </c>
      <c r="C39" s="1">
        <v>2870000</v>
      </c>
      <c r="D39" s="1">
        <v>132000</v>
      </c>
      <c r="E39" s="1"/>
      <c r="F39" s="2">
        <f t="shared" si="6"/>
        <v>869.69696969696975</v>
      </c>
      <c r="G39" s="1"/>
      <c r="H39" s="2"/>
      <c r="I39" s="1"/>
      <c r="J39" s="1">
        <f t="shared" si="7"/>
        <v>8.6969696969696976E-7</v>
      </c>
      <c r="K39" s="1">
        <f t="shared" si="8"/>
        <v>2.8564581887126967E-9</v>
      </c>
      <c r="L39" s="1">
        <f t="shared" si="9"/>
        <v>2.8564581887126965</v>
      </c>
      <c r="M39" s="1">
        <f t="shared" si="10"/>
        <v>4.7607636478544942E-2</v>
      </c>
      <c r="N39" s="2">
        <f t="shared" si="11"/>
        <v>190.43054591417976</v>
      </c>
    </row>
    <row r="40" spans="1:14" x14ac:dyDescent="0.3">
      <c r="A40">
        <v>39</v>
      </c>
      <c r="B40">
        <v>1200</v>
      </c>
      <c r="C40" s="1">
        <v>3150000</v>
      </c>
      <c r="D40" s="1">
        <v>131000</v>
      </c>
      <c r="E40" s="1"/>
      <c r="F40" s="2">
        <f t="shared" si="6"/>
        <v>961.83206106870227</v>
      </c>
      <c r="G40" s="1"/>
      <c r="H40" s="2"/>
      <c r="I40" s="1"/>
      <c r="J40" s="1">
        <f t="shared" si="7"/>
        <v>9.618320610687022E-7</v>
      </c>
      <c r="K40" s="1">
        <f t="shared" si="8"/>
        <v>3.1590693801812353E-9</v>
      </c>
      <c r="L40" s="1">
        <f t="shared" si="9"/>
        <v>3.1590693801812355</v>
      </c>
      <c r="M40" s="1">
        <f t="shared" si="10"/>
        <v>5.2651156336353928E-2</v>
      </c>
      <c r="N40" s="2">
        <f t="shared" si="11"/>
        <v>210.60462534541571</v>
      </c>
    </row>
    <row r="41" spans="1:14" x14ac:dyDescent="0.3">
      <c r="A41">
        <v>40</v>
      </c>
      <c r="B41">
        <v>1600</v>
      </c>
      <c r="C41" s="1">
        <v>3470000</v>
      </c>
      <c r="D41" s="1">
        <v>117000</v>
      </c>
      <c r="E41" s="1"/>
      <c r="F41" s="2">
        <f t="shared" si="6"/>
        <v>1186.3247863247864</v>
      </c>
      <c r="G41" s="1"/>
      <c r="H41" s="2"/>
      <c r="I41" s="1"/>
      <c r="J41" s="1">
        <f t="shared" si="7"/>
        <v>1.1863247863247864E-6</v>
      </c>
      <c r="K41" s="1">
        <f t="shared" si="8"/>
        <v>3.8963998593107705E-9</v>
      </c>
      <c r="L41" s="1">
        <f t="shared" si="9"/>
        <v>3.8963998593107703</v>
      </c>
      <c r="M41" s="1">
        <f t="shared" si="10"/>
        <v>6.4939997655179507E-2</v>
      </c>
      <c r="N41" s="2">
        <f t="shared" si="11"/>
        <v>259.75999062071804</v>
      </c>
    </row>
    <row r="42" spans="1:14" x14ac:dyDescent="0.3">
      <c r="A42">
        <v>41</v>
      </c>
      <c r="B42">
        <v>50</v>
      </c>
      <c r="C42" s="1">
        <v>10000</v>
      </c>
      <c r="D42" s="1">
        <v>85400</v>
      </c>
      <c r="E42" s="1"/>
      <c r="F42" s="2">
        <f t="shared" si="6"/>
        <v>4.6838407494145198</v>
      </c>
      <c r="G42" s="1"/>
      <c r="H42" s="2"/>
      <c r="I42" s="1"/>
      <c r="J42" s="1">
        <f t="shared" si="7"/>
        <v>4.6838407494145196E-9</v>
      </c>
      <c r="K42" s="1">
        <f t="shared" si="8"/>
        <v>1.5383743682530087E-11</v>
      </c>
      <c r="L42" s="1">
        <f t="shared" si="9"/>
        <v>1.5383743682530086E-2</v>
      </c>
      <c r="M42" s="1">
        <f t="shared" si="10"/>
        <v>2.5639572804216808E-4</v>
      </c>
      <c r="N42" s="2">
        <f t="shared" si="11"/>
        <v>1.0255829121686724</v>
      </c>
    </row>
    <row r="43" spans="1:14" x14ac:dyDescent="0.3">
      <c r="A43">
        <v>42</v>
      </c>
      <c r="B43">
        <v>100</v>
      </c>
      <c r="C43" s="1">
        <v>33000</v>
      </c>
      <c r="D43" s="1">
        <v>88100</v>
      </c>
      <c r="E43" s="1"/>
      <c r="F43" s="2">
        <f t="shared" si="6"/>
        <v>14.982973893303065</v>
      </c>
      <c r="G43" s="1"/>
      <c r="H43" s="2"/>
      <c r="I43" s="1"/>
      <c r="J43" s="1">
        <f t="shared" si="7"/>
        <v>1.4982973893303066E-8</v>
      </c>
      <c r="K43" s="1">
        <f t="shared" si="8"/>
        <v>4.9210518100007143E-11</v>
      </c>
      <c r="L43" s="1">
        <f t="shared" si="9"/>
        <v>4.9210518100007143E-2</v>
      </c>
      <c r="M43" s="1">
        <f t="shared" si="10"/>
        <v>8.2017530166678576E-4</v>
      </c>
      <c r="N43" s="2">
        <f t="shared" si="11"/>
        <v>3.280701206667143</v>
      </c>
    </row>
    <row r="44" spans="1:14" x14ac:dyDescent="0.3">
      <c r="A44">
        <v>43</v>
      </c>
      <c r="B44">
        <v>150</v>
      </c>
      <c r="C44" s="1">
        <v>35900</v>
      </c>
      <c r="D44" s="1">
        <v>82500</v>
      </c>
      <c r="E44" s="1"/>
      <c r="F44" s="2">
        <f t="shared" si="6"/>
        <v>17.406060606060606</v>
      </c>
      <c r="G44" s="1"/>
      <c r="H44" s="2"/>
      <c r="I44" s="1"/>
      <c r="J44" s="1">
        <f t="shared" si="7"/>
        <v>1.7406060606060607E-8</v>
      </c>
      <c r="K44" s="1">
        <f t="shared" si="8"/>
        <v>5.7168975038208116E-11</v>
      </c>
      <c r="L44" s="1">
        <f t="shared" si="9"/>
        <v>5.7168975038208114E-2</v>
      </c>
      <c r="M44" s="1">
        <f t="shared" si="10"/>
        <v>9.5281625063680189E-4</v>
      </c>
      <c r="N44" s="2">
        <f t="shared" si="11"/>
        <v>3.8112650025472075</v>
      </c>
    </row>
    <row r="45" spans="1:14" x14ac:dyDescent="0.3">
      <c r="A45">
        <v>44</v>
      </c>
      <c r="B45">
        <v>200</v>
      </c>
      <c r="C45" s="1">
        <v>101000</v>
      </c>
      <c r="D45" s="1">
        <v>85200</v>
      </c>
      <c r="E45" s="1"/>
      <c r="F45" s="2">
        <f t="shared" si="6"/>
        <v>47.417840375586849</v>
      </c>
      <c r="G45" s="1"/>
      <c r="H45" s="2"/>
      <c r="I45" s="1"/>
      <c r="J45" s="1">
        <f t="shared" si="7"/>
        <v>4.7417840375586846E-8</v>
      </c>
      <c r="K45" s="1">
        <f t="shared" si="8"/>
        <v>1.5574054314471244E-10</v>
      </c>
      <c r="L45" s="1">
        <f t="shared" si="9"/>
        <v>0.15574054314471245</v>
      </c>
      <c r="M45" s="1">
        <f t="shared" si="10"/>
        <v>2.5956757190785406E-3</v>
      </c>
      <c r="N45" s="2">
        <f t="shared" si="11"/>
        <v>10.382702876314163</v>
      </c>
    </row>
    <row r="46" spans="1:14" x14ac:dyDescent="0.3">
      <c r="A46">
        <v>45</v>
      </c>
      <c r="B46">
        <v>300</v>
      </c>
      <c r="C46" s="1">
        <v>226000</v>
      </c>
      <c r="D46" s="1">
        <v>92000</v>
      </c>
      <c r="E46" s="1"/>
      <c r="F46" s="2">
        <f t="shared" si="6"/>
        <v>98.260869565217376</v>
      </c>
      <c r="G46" s="1"/>
      <c r="H46" s="2"/>
      <c r="I46" s="1"/>
      <c r="J46" s="1">
        <f t="shared" si="7"/>
        <v>9.826086956521738E-8</v>
      </c>
      <c r="K46" s="1">
        <f t="shared" si="8"/>
        <v>3.2273087670685178E-10</v>
      </c>
      <c r="L46" s="1">
        <f t="shared" si="9"/>
        <v>0.3227308767068518</v>
      </c>
      <c r="M46" s="1">
        <f t="shared" si="10"/>
        <v>5.3788479451141969E-3</v>
      </c>
      <c r="N46" s="2">
        <f t="shared" si="11"/>
        <v>21.515391780456788</v>
      </c>
    </row>
    <row r="47" spans="1:14" x14ac:dyDescent="0.3">
      <c r="A47">
        <v>46</v>
      </c>
      <c r="B47">
        <v>400</v>
      </c>
      <c r="C47" s="1">
        <v>359000</v>
      </c>
      <c r="D47" s="1">
        <v>100000</v>
      </c>
      <c r="E47" s="1"/>
      <c r="F47" s="2">
        <f t="shared" si="6"/>
        <v>143.6</v>
      </c>
      <c r="G47" s="1"/>
      <c r="H47" s="2"/>
      <c r="I47" s="1"/>
      <c r="J47" s="1">
        <f t="shared" si="7"/>
        <v>1.4359999999999999E-7</v>
      </c>
      <c r="K47" s="1">
        <f t="shared" si="8"/>
        <v>4.716440440652169E-10</v>
      </c>
      <c r="L47" s="1">
        <f t="shared" si="9"/>
        <v>0.47164404406521693</v>
      </c>
      <c r="M47" s="1">
        <f t="shared" si="10"/>
        <v>7.8607340677536146E-3</v>
      </c>
      <c r="N47" s="2">
        <f t="shared" si="11"/>
        <v>31.442936271014457</v>
      </c>
    </row>
    <row r="48" spans="1:14" x14ac:dyDescent="0.3">
      <c r="A48">
        <v>47</v>
      </c>
      <c r="B48">
        <v>500</v>
      </c>
      <c r="C48" s="1">
        <v>347000</v>
      </c>
      <c r="D48" s="1">
        <v>97500</v>
      </c>
      <c r="E48" s="1"/>
      <c r="F48" s="2">
        <f t="shared" si="6"/>
        <v>142.35897435897436</v>
      </c>
      <c r="G48" s="1"/>
      <c r="H48" s="2"/>
      <c r="I48" s="1"/>
      <c r="J48" s="1">
        <f t="shared" si="7"/>
        <v>1.4235897435897436E-7</v>
      </c>
      <c r="K48" s="1">
        <f t="shared" si="8"/>
        <v>4.6756798311729245E-10</v>
      </c>
      <c r="L48" s="1">
        <f t="shared" si="9"/>
        <v>0.46756798311729247</v>
      </c>
      <c r="M48" s="1">
        <f t="shared" si="10"/>
        <v>7.7927997186215412E-3</v>
      </c>
      <c r="N48" s="2">
        <f t="shared" si="11"/>
        <v>31.171198874486166</v>
      </c>
    </row>
    <row r="49" spans="1:14" x14ac:dyDescent="0.3">
      <c r="A49">
        <v>48</v>
      </c>
      <c r="B49">
        <v>800</v>
      </c>
      <c r="C49" s="1">
        <v>466000</v>
      </c>
      <c r="D49" s="1">
        <v>95000</v>
      </c>
      <c r="E49" s="1"/>
      <c r="F49" s="2">
        <f t="shared" si="6"/>
        <v>196.21052631578948</v>
      </c>
      <c r="G49" s="1"/>
      <c r="H49" s="2"/>
      <c r="I49" s="1"/>
      <c r="J49" s="1">
        <f t="shared" si="7"/>
        <v>1.9621052631578948E-7</v>
      </c>
      <c r="K49" s="1">
        <f t="shared" si="8"/>
        <v>6.4443959693414778E-10</v>
      </c>
      <c r="L49" s="1">
        <f t="shared" si="9"/>
        <v>0.64443959693414776</v>
      </c>
      <c r="M49" s="1">
        <f t="shared" si="10"/>
        <v>1.0740659948902463E-2</v>
      </c>
      <c r="N49" s="2">
        <f t="shared" si="11"/>
        <v>42.962639795609853</v>
      </c>
    </row>
    <row r="50" spans="1:14" x14ac:dyDescent="0.3">
      <c r="A50">
        <v>49</v>
      </c>
      <c r="B50">
        <v>1200</v>
      </c>
      <c r="C50" s="1">
        <v>585000</v>
      </c>
      <c r="D50" s="1">
        <v>98200</v>
      </c>
      <c r="E50" s="1"/>
      <c r="F50" s="2">
        <f t="shared" si="6"/>
        <v>238.28920570264768</v>
      </c>
      <c r="G50" s="1"/>
      <c r="H50" s="2"/>
      <c r="I50" s="1"/>
      <c r="J50" s="1">
        <f t="shared" si="7"/>
        <v>2.3828920570264768E-7</v>
      </c>
      <c r="K50" s="1">
        <f t="shared" si="8"/>
        <v>7.8264404341702718E-10</v>
      </c>
      <c r="L50" s="1">
        <f t="shared" si="9"/>
        <v>0.7826440434170272</v>
      </c>
      <c r="M50" s="1">
        <f t="shared" si="10"/>
        <v>1.3044067390283787E-2</v>
      </c>
      <c r="N50" s="2">
        <f t="shared" si="11"/>
        <v>52.17626956113515</v>
      </c>
    </row>
    <row r="51" spans="1:14" x14ac:dyDescent="0.3">
      <c r="A51">
        <v>50</v>
      </c>
      <c r="B51">
        <v>1600</v>
      </c>
      <c r="C51" s="1">
        <v>644000</v>
      </c>
      <c r="D51" s="1">
        <v>101000</v>
      </c>
      <c r="E51" s="1"/>
      <c r="F51" s="2">
        <f t="shared" si="6"/>
        <v>255.04950495049508</v>
      </c>
      <c r="G51" s="1"/>
      <c r="H51" s="2"/>
      <c r="I51" s="1"/>
      <c r="J51" s="1">
        <f t="shared" si="7"/>
        <v>2.5504950495049506E-7</v>
      </c>
      <c r="K51" s="1">
        <f t="shared" si="8"/>
        <v>8.3769206094486805E-10</v>
      </c>
      <c r="L51" s="1">
        <f t="shared" si="9"/>
        <v>0.83769206094486803</v>
      </c>
      <c r="M51" s="1">
        <f t="shared" si="10"/>
        <v>1.3961534349081133E-2</v>
      </c>
      <c r="N51" s="2">
        <f t="shared" si="11"/>
        <v>55.846137396324529</v>
      </c>
    </row>
    <row r="52" spans="1:14" x14ac:dyDescent="0.3">
      <c r="A52">
        <v>51</v>
      </c>
      <c r="B52">
        <v>50</v>
      </c>
      <c r="C52" s="1">
        <v>20500</v>
      </c>
      <c r="D52" s="1">
        <v>85300</v>
      </c>
      <c r="E52" s="1"/>
      <c r="F52" s="2">
        <f t="shared" si="6"/>
        <v>9.6131301289566231</v>
      </c>
      <c r="G52" s="1"/>
      <c r="H52" s="2"/>
      <c r="I52" s="1"/>
      <c r="J52" s="1">
        <f t="shared" si="7"/>
        <v>9.6131301289566236E-9</v>
      </c>
      <c r="K52" s="1">
        <f t="shared" si="8"/>
        <v>3.1573646031659348E-11</v>
      </c>
      <c r="L52" s="1">
        <f t="shared" si="9"/>
        <v>3.1573646031659346E-2</v>
      </c>
      <c r="M52" s="1">
        <f t="shared" si="10"/>
        <v>5.2622743386098912E-4</v>
      </c>
      <c r="N52" s="2">
        <f t="shared" si="11"/>
        <v>2.1049097354439565</v>
      </c>
    </row>
    <row r="53" spans="1:14" x14ac:dyDescent="0.3">
      <c r="A53">
        <v>52</v>
      </c>
      <c r="B53">
        <v>100</v>
      </c>
      <c r="C53" s="1">
        <v>64900</v>
      </c>
      <c r="D53" s="1">
        <v>86700</v>
      </c>
      <c r="E53" s="1"/>
      <c r="F53" s="2">
        <f t="shared" si="6"/>
        <v>29.942329873125718</v>
      </c>
      <c r="G53" s="1"/>
      <c r="H53" s="2"/>
      <c r="I53" s="1"/>
      <c r="J53" s="1">
        <f t="shared" si="7"/>
        <v>2.9942329873125718E-8</v>
      </c>
      <c r="K53" s="1">
        <f t="shared" si="8"/>
        <v>9.8343464833535986E-11</v>
      </c>
      <c r="L53" s="1">
        <f t="shared" si="9"/>
        <v>9.8343464833535982E-2</v>
      </c>
      <c r="M53" s="1">
        <f t="shared" si="10"/>
        <v>1.6390577472255997E-3</v>
      </c>
      <c r="N53" s="2">
        <f t="shared" si="11"/>
        <v>6.5562309889023984</v>
      </c>
    </row>
    <row r="54" spans="1:14" x14ac:dyDescent="0.3">
      <c r="A54">
        <v>53</v>
      </c>
      <c r="B54">
        <v>150</v>
      </c>
      <c r="C54" s="1">
        <v>75400</v>
      </c>
      <c r="D54" s="1">
        <v>83000</v>
      </c>
      <c r="E54" s="1"/>
      <c r="F54" s="2">
        <f t="shared" si="6"/>
        <v>36.337349397590359</v>
      </c>
      <c r="G54" s="1"/>
      <c r="H54" s="2"/>
      <c r="I54" s="1"/>
      <c r="J54" s="1">
        <f t="shared" si="7"/>
        <v>3.6337349397590355E-8</v>
      </c>
      <c r="K54" s="1">
        <f t="shared" si="8"/>
        <v>1.1934745418168725E-10</v>
      </c>
      <c r="L54" s="1">
        <f t="shared" si="9"/>
        <v>0.11934745418168724</v>
      </c>
      <c r="M54" s="1">
        <f t="shared" si="10"/>
        <v>1.9891242363614539E-3</v>
      </c>
      <c r="N54" s="2">
        <f t="shared" si="11"/>
        <v>7.9564969454458154</v>
      </c>
    </row>
    <row r="55" spans="1:14" x14ac:dyDescent="0.3">
      <c r="A55">
        <v>54</v>
      </c>
      <c r="B55">
        <v>200</v>
      </c>
      <c r="C55" s="1">
        <v>246000</v>
      </c>
      <c r="D55" s="1">
        <v>91200</v>
      </c>
      <c r="E55" s="1"/>
      <c r="F55" s="2">
        <f t="shared" si="6"/>
        <v>107.89473684210526</v>
      </c>
      <c r="G55" s="1"/>
      <c r="H55" s="2"/>
      <c r="I55" s="1"/>
      <c r="J55" s="1">
        <f t="shared" si="7"/>
        <v>1.0789473684210526E-7</v>
      </c>
      <c r="K55" s="1">
        <f t="shared" si="8"/>
        <v>3.5437263243428187E-10</v>
      </c>
      <c r="L55" s="1">
        <f t="shared" si="9"/>
        <v>0.35437263243428185</v>
      </c>
      <c r="M55" s="1">
        <f t="shared" si="10"/>
        <v>5.906210540571364E-3</v>
      </c>
      <c r="N55" s="2">
        <f t="shared" si="11"/>
        <v>23.624842162285457</v>
      </c>
    </row>
    <row r="56" spans="1:14" x14ac:dyDescent="0.3">
      <c r="A56">
        <v>55</v>
      </c>
      <c r="B56">
        <v>300</v>
      </c>
      <c r="C56" s="1">
        <v>582000</v>
      </c>
      <c r="D56" s="1">
        <v>101000</v>
      </c>
      <c r="E56" s="1"/>
      <c r="F56" s="2">
        <f t="shared" si="6"/>
        <v>230.49504950495049</v>
      </c>
      <c r="G56" s="1"/>
      <c r="H56" s="2"/>
      <c r="I56" s="1"/>
      <c r="J56" s="1">
        <f t="shared" si="7"/>
        <v>2.3049504950495048E-7</v>
      </c>
      <c r="K56" s="1">
        <f t="shared" si="8"/>
        <v>7.5704468861787757E-10</v>
      </c>
      <c r="L56" s="1">
        <f t="shared" si="9"/>
        <v>0.75704468861787755</v>
      </c>
      <c r="M56" s="1">
        <f t="shared" si="10"/>
        <v>1.2617411476964626E-2</v>
      </c>
      <c r="N56" s="2">
        <f t="shared" si="11"/>
        <v>50.469645907858506</v>
      </c>
    </row>
    <row r="57" spans="1:14" x14ac:dyDescent="0.3">
      <c r="A57">
        <v>56</v>
      </c>
      <c r="B57">
        <v>400</v>
      </c>
      <c r="C57" s="1">
        <v>818000</v>
      </c>
      <c r="D57" s="1">
        <v>104000</v>
      </c>
      <c r="E57" s="1"/>
      <c r="F57" s="2">
        <f t="shared" si="6"/>
        <v>314.61538461538458</v>
      </c>
      <c r="G57" s="1"/>
      <c r="H57" s="2"/>
      <c r="I57" s="1"/>
      <c r="J57" s="1">
        <f t="shared" si="7"/>
        <v>3.1461538461538461E-7</v>
      </c>
      <c r="K57" s="1">
        <f t="shared" si="8"/>
        <v>1.0333319799800392E-9</v>
      </c>
      <c r="L57" s="1">
        <f t="shared" si="9"/>
        <v>1.0333319799800391</v>
      </c>
      <c r="M57" s="1">
        <f t="shared" si="10"/>
        <v>1.7222199666333985E-2</v>
      </c>
      <c r="N57" s="2">
        <f t="shared" si="11"/>
        <v>68.888798665335941</v>
      </c>
    </row>
    <row r="58" spans="1:14" x14ac:dyDescent="0.3">
      <c r="A58">
        <v>57</v>
      </c>
      <c r="B58">
        <v>500</v>
      </c>
      <c r="C58" s="1">
        <v>782000</v>
      </c>
      <c r="D58" s="1">
        <v>104000</v>
      </c>
      <c r="E58" s="1"/>
      <c r="F58" s="2">
        <f t="shared" si="6"/>
        <v>300.76923076923077</v>
      </c>
      <c r="G58" s="1"/>
      <c r="H58" s="2"/>
      <c r="I58" s="1"/>
      <c r="J58" s="1">
        <f t="shared" si="7"/>
        <v>3.0076923076923077E-7</v>
      </c>
      <c r="K58" s="1">
        <f t="shared" si="8"/>
        <v>9.8785526692468306E-10</v>
      </c>
      <c r="L58" s="1">
        <f t="shared" si="9"/>
        <v>0.98785526692468306</v>
      </c>
      <c r="M58" s="1">
        <f t="shared" si="10"/>
        <v>1.6464254448744716E-2</v>
      </c>
      <c r="N58" s="2">
        <f t="shared" si="11"/>
        <v>65.857017794978859</v>
      </c>
    </row>
    <row r="59" spans="1:14" x14ac:dyDescent="0.3">
      <c r="A59">
        <v>58</v>
      </c>
      <c r="B59">
        <v>800</v>
      </c>
      <c r="C59" s="1">
        <v>1100000</v>
      </c>
      <c r="D59" s="1">
        <v>108000</v>
      </c>
      <c r="E59" s="1"/>
      <c r="F59" s="2">
        <f t="shared" si="6"/>
        <v>407.40740740740739</v>
      </c>
      <c r="G59" s="1"/>
      <c r="H59" s="2"/>
      <c r="I59" s="1"/>
      <c r="J59" s="1">
        <f t="shared" si="7"/>
        <v>4.0740740740740737E-7</v>
      </c>
      <c r="K59" s="1">
        <f t="shared" si="8"/>
        <v>1.3381008162378485E-9</v>
      </c>
      <c r="L59" s="1">
        <f t="shared" si="9"/>
        <v>1.3381008162378485</v>
      </c>
      <c r="M59" s="1">
        <f t="shared" si="10"/>
        <v>2.2301680270630807E-2</v>
      </c>
      <c r="N59" s="2">
        <f t="shared" si="11"/>
        <v>89.206721082523231</v>
      </c>
    </row>
    <row r="60" spans="1:14" x14ac:dyDescent="0.3">
      <c r="A60">
        <v>59</v>
      </c>
      <c r="B60">
        <v>1200</v>
      </c>
      <c r="C60" s="1">
        <v>1330000</v>
      </c>
      <c r="D60" s="1">
        <v>108000</v>
      </c>
      <c r="E60" s="1"/>
      <c r="F60" s="2">
        <f t="shared" si="6"/>
        <v>492.59259259259261</v>
      </c>
      <c r="G60" s="1"/>
      <c r="H60" s="2"/>
      <c r="I60" s="1"/>
      <c r="J60" s="1">
        <f t="shared" si="7"/>
        <v>4.9259259259259259E-7</v>
      </c>
      <c r="K60" s="1">
        <f t="shared" si="8"/>
        <v>1.6178855323603078E-9</v>
      </c>
      <c r="L60" s="1">
        <f t="shared" si="9"/>
        <v>1.6178855323603079</v>
      </c>
      <c r="M60" s="1">
        <f t="shared" si="10"/>
        <v>2.6964758872671798E-2</v>
      </c>
      <c r="N60" s="2">
        <f t="shared" si="11"/>
        <v>107.85903549068719</v>
      </c>
    </row>
    <row r="61" spans="1:14" x14ac:dyDescent="0.3">
      <c r="A61">
        <v>60</v>
      </c>
      <c r="B61">
        <v>1600</v>
      </c>
      <c r="C61" s="1">
        <v>1370000</v>
      </c>
      <c r="D61" s="1">
        <v>102000</v>
      </c>
      <c r="E61" s="1"/>
      <c r="F61" s="2">
        <f t="shared" si="6"/>
        <v>537.25490196078431</v>
      </c>
      <c r="G61" s="1"/>
      <c r="H61" s="2"/>
      <c r="I61" s="1"/>
      <c r="J61" s="1">
        <f t="shared" si="7"/>
        <v>5.372549019607843E-7</v>
      </c>
      <c r="K61" s="1">
        <f t="shared" si="8"/>
        <v>1.7645757287927991E-9</v>
      </c>
      <c r="L61" s="1">
        <f t="shared" si="9"/>
        <v>1.764575728792799</v>
      </c>
      <c r="M61" s="1">
        <f t="shared" si="10"/>
        <v>2.9409595479879983E-2</v>
      </c>
      <c r="N61" s="2">
        <f t="shared" si="11"/>
        <v>117.63838191951993</v>
      </c>
    </row>
    <row r="62" spans="1:14" x14ac:dyDescent="0.3">
      <c r="A62">
        <v>61</v>
      </c>
      <c r="B62">
        <v>50</v>
      </c>
      <c r="C62" s="1">
        <v>30300</v>
      </c>
      <c r="D62" s="1">
        <v>86400</v>
      </c>
      <c r="E62" s="1"/>
      <c r="F62" s="2">
        <f t="shared" si="6"/>
        <v>14.027777777777777</v>
      </c>
      <c r="G62" s="1"/>
      <c r="H62" s="2"/>
      <c r="I62" s="1"/>
      <c r="J62" s="1">
        <f t="shared" si="7"/>
        <v>1.4027777777777777E-8</v>
      </c>
      <c r="K62" s="1">
        <f t="shared" si="8"/>
        <v>4.6073244013644099E-11</v>
      </c>
      <c r="L62" s="1">
        <f t="shared" si="9"/>
        <v>4.6073244013644099E-2</v>
      </c>
      <c r="M62" s="1">
        <f t="shared" si="10"/>
        <v>7.6788740022740165E-4</v>
      </c>
      <c r="N62" s="2">
        <f t="shared" si="11"/>
        <v>3.0715496009096066</v>
      </c>
    </row>
    <row r="63" spans="1:14" x14ac:dyDescent="0.3">
      <c r="A63">
        <v>62</v>
      </c>
      <c r="B63">
        <v>100</v>
      </c>
      <c r="C63" s="1">
        <v>94700</v>
      </c>
      <c r="D63" s="1">
        <v>75700</v>
      </c>
      <c r="E63" s="1"/>
      <c r="F63" s="2">
        <f t="shared" si="6"/>
        <v>50.039630118890351</v>
      </c>
      <c r="G63" s="1"/>
      <c r="H63" s="2"/>
      <c r="I63" s="1"/>
      <c r="J63" s="1">
        <f t="shared" si="7"/>
        <v>5.003963011889035E-8</v>
      </c>
      <c r="K63" s="1">
        <f t="shared" si="8"/>
        <v>1.6435162613371222E-10</v>
      </c>
      <c r="L63" s="1">
        <f t="shared" si="9"/>
        <v>0.16435162613371221</v>
      </c>
      <c r="M63" s="1">
        <f t="shared" si="10"/>
        <v>2.7391937688952036E-3</v>
      </c>
      <c r="N63" s="2">
        <f t="shared" si="11"/>
        <v>10.956775075580815</v>
      </c>
    </row>
    <row r="64" spans="1:14" x14ac:dyDescent="0.3">
      <c r="A64">
        <v>63</v>
      </c>
      <c r="B64">
        <v>150</v>
      </c>
      <c r="C64" s="1">
        <v>117000</v>
      </c>
      <c r="D64" s="1">
        <v>82300</v>
      </c>
      <c r="E64" s="1"/>
      <c r="F64" s="2">
        <f t="shared" si="6"/>
        <v>56.86512758201701</v>
      </c>
      <c r="G64" s="1"/>
      <c r="H64" s="2"/>
      <c r="I64" s="1"/>
      <c r="J64" s="1">
        <f t="shared" si="7"/>
        <v>5.6865127582017008E-8</v>
      </c>
      <c r="K64" s="1">
        <f t="shared" si="8"/>
        <v>1.8676948982637194E-10</v>
      </c>
      <c r="L64" s="1">
        <f t="shared" si="9"/>
        <v>0.18676948982637195</v>
      </c>
      <c r="M64" s="1">
        <f t="shared" si="10"/>
        <v>3.1128248304395324E-3</v>
      </c>
      <c r="N64" s="2">
        <f t="shared" si="11"/>
        <v>12.45129932175813</v>
      </c>
    </row>
    <row r="65" spans="1:14" x14ac:dyDescent="0.3">
      <c r="A65">
        <v>64</v>
      </c>
      <c r="B65">
        <v>200</v>
      </c>
      <c r="C65" s="1">
        <v>379000</v>
      </c>
      <c r="D65" s="1">
        <v>98000</v>
      </c>
      <c r="E65" s="1"/>
      <c r="F65" s="2">
        <f t="shared" si="6"/>
        <v>154.69387755102042</v>
      </c>
      <c r="G65" s="1"/>
      <c r="H65" s="2"/>
      <c r="I65" s="1"/>
      <c r="J65" s="1">
        <f t="shared" si="7"/>
        <v>1.5469387755102042E-7</v>
      </c>
      <c r="K65" s="1">
        <f t="shared" si="8"/>
        <v>5.0808110028059011E-10</v>
      </c>
      <c r="L65" s="1">
        <f t="shared" si="9"/>
        <v>0.50808110028059006</v>
      </c>
      <c r="M65" s="1">
        <f t="shared" si="10"/>
        <v>8.4680183380098344E-3</v>
      </c>
      <c r="N65" s="2">
        <f t="shared" si="11"/>
        <v>33.872073352039337</v>
      </c>
    </row>
    <row r="66" spans="1:14" x14ac:dyDescent="0.3">
      <c r="A66">
        <v>64</v>
      </c>
      <c r="B66">
        <v>300</v>
      </c>
      <c r="C66" s="1">
        <v>940000</v>
      </c>
      <c r="D66" s="1">
        <v>103000</v>
      </c>
      <c r="E66" s="1"/>
      <c r="F66" s="2">
        <f t="shared" ref="F66:F81" si="12">(C66/D66)*40</f>
        <v>365.04854368932035</v>
      </c>
      <c r="G66" s="1"/>
      <c r="H66" s="2"/>
      <c r="I66" s="1"/>
      <c r="J66" s="1">
        <f t="shared" ref="J66:J81" si="13">F66/1000000000</f>
        <v>3.6504854368932035E-7</v>
      </c>
      <c r="K66" s="1">
        <f t="shared" ref="K66:K81" si="14">J66/304.4669</f>
        <v>1.1989761241347427E-9</v>
      </c>
      <c r="L66" s="1">
        <f t="shared" ref="L66:L81" si="15">K66*1000000000</f>
        <v>1.1989761241347427</v>
      </c>
      <c r="M66" s="1">
        <f t="shared" ref="M66:M81" si="16">L66/60</f>
        <v>1.9982935402245713E-2</v>
      </c>
      <c r="N66" s="2">
        <f t="shared" ref="N66:N80" si="17">M66/0.00025</f>
        <v>79.931741608982847</v>
      </c>
    </row>
    <row r="67" spans="1:14" x14ac:dyDescent="0.3">
      <c r="A67">
        <v>64</v>
      </c>
      <c r="B67">
        <v>400</v>
      </c>
      <c r="C67" s="1">
        <v>1340000</v>
      </c>
      <c r="D67" s="1">
        <v>96300</v>
      </c>
      <c r="E67" s="1"/>
      <c r="F67" s="2">
        <f t="shared" si="12"/>
        <v>556.59397715472483</v>
      </c>
      <c r="G67" s="1"/>
      <c r="H67" s="2"/>
      <c r="I67" s="1"/>
      <c r="J67" s="1">
        <f t="shared" si="13"/>
        <v>5.5659397715472482E-7</v>
      </c>
      <c r="K67" s="1">
        <f t="shared" si="14"/>
        <v>1.8280935535348006E-9</v>
      </c>
      <c r="L67" s="1">
        <f t="shared" si="15"/>
        <v>1.8280935535348006</v>
      </c>
      <c r="M67" s="1">
        <f t="shared" si="16"/>
        <v>3.0468225892246677E-2</v>
      </c>
      <c r="N67" s="2">
        <f t="shared" si="17"/>
        <v>121.8729035689867</v>
      </c>
    </row>
    <row r="68" spans="1:14" x14ac:dyDescent="0.3">
      <c r="A68">
        <v>64</v>
      </c>
      <c r="B68">
        <v>500</v>
      </c>
      <c r="C68" s="1">
        <v>1310000</v>
      </c>
      <c r="D68" s="1">
        <v>102000</v>
      </c>
      <c r="E68" s="1"/>
      <c r="F68" s="2">
        <f t="shared" si="12"/>
        <v>513.72549019607845</v>
      </c>
      <c r="G68" s="1"/>
      <c r="H68" s="2"/>
      <c r="I68" s="1"/>
      <c r="J68" s="1">
        <f t="shared" si="13"/>
        <v>5.1372549019607847E-7</v>
      </c>
      <c r="K68" s="1">
        <f t="shared" si="14"/>
        <v>1.6872950399405598E-9</v>
      </c>
      <c r="L68" s="1">
        <f t="shared" si="15"/>
        <v>1.6872950399405597</v>
      </c>
      <c r="M68" s="1">
        <f t="shared" si="16"/>
        <v>2.8121583999009329E-2</v>
      </c>
      <c r="N68" s="2">
        <f t="shared" si="17"/>
        <v>112.48633599603731</v>
      </c>
    </row>
    <row r="69" spans="1:14" x14ac:dyDescent="0.3">
      <c r="A69">
        <v>64</v>
      </c>
      <c r="B69">
        <v>800</v>
      </c>
      <c r="C69" s="1">
        <v>1830000</v>
      </c>
      <c r="D69" s="1">
        <v>107000</v>
      </c>
      <c r="E69" s="1"/>
      <c r="F69" s="2">
        <f t="shared" si="12"/>
        <v>684.1121495327103</v>
      </c>
      <c r="G69" s="1"/>
      <c r="H69" s="2"/>
      <c r="I69" s="1"/>
      <c r="J69" s="1">
        <f t="shared" si="13"/>
        <v>6.8411214953271031E-7</v>
      </c>
      <c r="K69" s="1">
        <f t="shared" si="14"/>
        <v>2.246917972143147E-9</v>
      </c>
      <c r="L69" s="1">
        <f t="shared" si="15"/>
        <v>2.2469179721431471</v>
      </c>
      <c r="M69" s="1">
        <f t="shared" si="16"/>
        <v>3.7448632869052451E-2</v>
      </c>
      <c r="N69" s="2">
        <f t="shared" si="17"/>
        <v>149.79453147620981</v>
      </c>
    </row>
    <row r="70" spans="1:14" x14ac:dyDescent="0.3">
      <c r="A70">
        <v>64</v>
      </c>
      <c r="B70">
        <v>1200</v>
      </c>
      <c r="C70" s="1">
        <v>1940000</v>
      </c>
      <c r="D70" s="1">
        <v>109000</v>
      </c>
      <c r="E70" s="1"/>
      <c r="F70" s="2">
        <f t="shared" si="12"/>
        <v>711.92660550458709</v>
      </c>
      <c r="G70" s="1"/>
      <c r="H70" s="2"/>
      <c r="I70" s="1"/>
      <c r="J70" s="1">
        <f t="shared" si="13"/>
        <v>7.1192660550458712E-7</v>
      </c>
      <c r="K70" s="1">
        <f t="shared" si="14"/>
        <v>2.3382725856393162E-9</v>
      </c>
      <c r="L70" s="1">
        <f t="shared" si="15"/>
        <v>2.3382725856393161</v>
      </c>
      <c r="M70" s="1">
        <f t="shared" si="16"/>
        <v>3.8971209760655268E-2</v>
      </c>
      <c r="N70" s="2">
        <f t="shared" si="17"/>
        <v>155.88483904262108</v>
      </c>
    </row>
    <row r="71" spans="1:14" x14ac:dyDescent="0.3">
      <c r="A71">
        <v>64</v>
      </c>
      <c r="B71">
        <v>1600</v>
      </c>
      <c r="C71" s="1">
        <v>2160000</v>
      </c>
      <c r="D71" s="1">
        <v>108000</v>
      </c>
      <c r="E71" s="1"/>
      <c r="F71" s="2">
        <f t="shared" si="12"/>
        <v>800</v>
      </c>
      <c r="G71" s="1"/>
      <c r="H71" s="2"/>
      <c r="I71" s="1"/>
      <c r="J71" s="1">
        <f t="shared" si="13"/>
        <v>7.9999999999999996E-7</v>
      </c>
      <c r="K71" s="1">
        <f t="shared" si="14"/>
        <v>2.6275434209761386E-9</v>
      </c>
      <c r="L71" s="1">
        <f t="shared" si="15"/>
        <v>2.6275434209761386</v>
      </c>
      <c r="M71" s="1">
        <f t="shared" si="16"/>
        <v>4.3792390349602313E-2</v>
      </c>
      <c r="N71" s="2">
        <f t="shared" si="17"/>
        <v>175.16956139840926</v>
      </c>
    </row>
    <row r="72" spans="1:14" x14ac:dyDescent="0.3">
      <c r="A72">
        <v>64</v>
      </c>
      <c r="B72">
        <v>50</v>
      </c>
      <c r="C72" s="1">
        <v>42400</v>
      </c>
      <c r="D72" s="1">
        <v>88000</v>
      </c>
      <c r="E72" s="1"/>
      <c r="F72" s="2">
        <f t="shared" si="12"/>
        <v>19.272727272727273</v>
      </c>
      <c r="G72" s="1"/>
      <c r="H72" s="2"/>
      <c r="I72" s="1"/>
      <c r="J72" s="1">
        <f t="shared" si="13"/>
        <v>1.9272727272727274E-8</v>
      </c>
      <c r="K72" s="1">
        <f t="shared" si="14"/>
        <v>6.3299909687152438E-11</v>
      </c>
      <c r="L72" s="1">
        <f t="shared" si="15"/>
        <v>6.3299909687152434E-2</v>
      </c>
      <c r="M72" s="1">
        <f t="shared" si="16"/>
        <v>1.0549984947858739E-3</v>
      </c>
      <c r="N72" s="2">
        <f t="shared" si="17"/>
        <v>4.2199939791434957</v>
      </c>
    </row>
    <row r="73" spans="1:14" x14ac:dyDescent="0.3">
      <c r="A73">
        <v>64</v>
      </c>
      <c r="B73">
        <v>100</v>
      </c>
      <c r="C73" s="1">
        <v>138000</v>
      </c>
      <c r="D73" s="1">
        <v>86300</v>
      </c>
      <c r="E73" s="1"/>
      <c r="F73" s="2">
        <f t="shared" si="12"/>
        <v>63.962920046349943</v>
      </c>
      <c r="G73" s="1"/>
      <c r="H73" s="2"/>
      <c r="I73" s="1"/>
      <c r="J73" s="1">
        <f t="shared" si="13"/>
        <v>6.3962920046349937E-8</v>
      </c>
      <c r="K73" s="1">
        <f t="shared" si="14"/>
        <v>2.1008168719276197E-10</v>
      </c>
      <c r="L73" s="1">
        <f t="shared" si="15"/>
        <v>0.21008168719276196</v>
      </c>
      <c r="M73" s="1">
        <f t="shared" si="16"/>
        <v>3.5013614532126993E-3</v>
      </c>
      <c r="N73" s="2">
        <f t="shared" si="17"/>
        <v>14.005445812850796</v>
      </c>
    </row>
    <row r="74" spans="1:14" x14ac:dyDescent="0.3">
      <c r="A74">
        <v>64</v>
      </c>
      <c r="B74">
        <v>150</v>
      </c>
      <c r="C74" s="1">
        <v>156000</v>
      </c>
      <c r="D74" s="1">
        <v>85900</v>
      </c>
      <c r="E74" s="1"/>
      <c r="F74" s="2">
        <f t="shared" si="12"/>
        <v>72.642607683352736</v>
      </c>
      <c r="G74" s="1"/>
      <c r="H74" s="2"/>
      <c r="I74" s="1"/>
      <c r="J74" s="1">
        <f t="shared" si="13"/>
        <v>7.2642607683352738E-8</v>
      </c>
      <c r="K74" s="1">
        <f t="shared" si="14"/>
        <v>2.3858950737618024E-10</v>
      </c>
      <c r="L74" s="1">
        <f t="shared" si="15"/>
        <v>0.23858950737618023</v>
      </c>
      <c r="M74" s="1">
        <f t="shared" si="16"/>
        <v>3.976491789603004E-3</v>
      </c>
      <c r="N74" s="2">
        <f t="shared" si="17"/>
        <v>15.905967158412016</v>
      </c>
    </row>
    <row r="75" spans="1:14" x14ac:dyDescent="0.3">
      <c r="A75">
        <v>64</v>
      </c>
      <c r="B75">
        <v>200</v>
      </c>
      <c r="C75" s="1">
        <v>552000</v>
      </c>
      <c r="D75" s="1">
        <v>93700</v>
      </c>
      <c r="E75" s="1"/>
      <c r="F75" s="2">
        <f t="shared" si="12"/>
        <v>235.64567769477054</v>
      </c>
      <c r="G75" s="1"/>
      <c r="H75" s="2"/>
      <c r="I75" s="1"/>
      <c r="J75" s="1">
        <f t="shared" si="13"/>
        <v>2.3564567769477055E-7</v>
      </c>
      <c r="K75" s="1">
        <f t="shared" si="14"/>
        <v>7.7396156263544758E-10</v>
      </c>
      <c r="L75" s="1">
        <f t="shared" si="15"/>
        <v>0.77396156263544758</v>
      </c>
      <c r="M75" s="1">
        <f t="shared" si="16"/>
        <v>1.2899359377257459E-2</v>
      </c>
      <c r="N75" s="2">
        <f t="shared" si="17"/>
        <v>51.597437509029831</v>
      </c>
    </row>
    <row r="76" spans="1:14" x14ac:dyDescent="0.3">
      <c r="A76">
        <v>64</v>
      </c>
      <c r="B76">
        <v>300</v>
      </c>
      <c r="C76" s="1">
        <v>1310000</v>
      </c>
      <c r="D76" s="1">
        <v>106000</v>
      </c>
      <c r="E76" s="1"/>
      <c r="F76" s="2">
        <f t="shared" si="12"/>
        <v>494.33962264150944</v>
      </c>
      <c r="G76" s="1"/>
      <c r="H76" s="2"/>
      <c r="I76" s="1"/>
      <c r="J76" s="1">
        <f t="shared" si="13"/>
        <v>4.9433962264150943E-7</v>
      </c>
      <c r="K76" s="1">
        <f t="shared" si="14"/>
        <v>1.6236235289994066E-9</v>
      </c>
      <c r="L76" s="1">
        <f t="shared" si="15"/>
        <v>1.6236235289994065</v>
      </c>
      <c r="M76" s="1">
        <f t="shared" si="16"/>
        <v>2.706039214999011E-2</v>
      </c>
      <c r="N76" s="2">
        <f t="shared" si="17"/>
        <v>108.24156859996043</v>
      </c>
    </row>
    <row r="77" spans="1:14" x14ac:dyDescent="0.3">
      <c r="A77">
        <v>64</v>
      </c>
      <c r="B77">
        <v>400</v>
      </c>
      <c r="C77" s="1">
        <v>1860000</v>
      </c>
      <c r="D77" s="1">
        <v>109000</v>
      </c>
      <c r="E77" s="1"/>
      <c r="F77" s="2">
        <f t="shared" si="12"/>
        <v>682.56880733944956</v>
      </c>
      <c r="G77" s="1"/>
      <c r="H77" s="2"/>
      <c r="I77" s="1"/>
      <c r="J77" s="1">
        <f t="shared" si="13"/>
        <v>6.8256880733944958E-7</v>
      </c>
      <c r="K77" s="1">
        <f t="shared" si="14"/>
        <v>2.2418489738603756E-9</v>
      </c>
      <c r="L77" s="1">
        <f t="shared" si="15"/>
        <v>2.2418489738603755</v>
      </c>
      <c r="M77" s="1">
        <f t="shared" si="16"/>
        <v>3.7364149564339595E-2</v>
      </c>
      <c r="N77" s="2">
        <f t="shared" si="17"/>
        <v>149.45659825735837</v>
      </c>
    </row>
    <row r="78" spans="1:14" x14ac:dyDescent="0.3">
      <c r="A78">
        <v>64</v>
      </c>
      <c r="B78">
        <v>500</v>
      </c>
      <c r="C78" s="1">
        <v>1780000</v>
      </c>
      <c r="D78" s="1">
        <v>101000</v>
      </c>
      <c r="E78" s="1"/>
      <c r="F78" s="2">
        <f t="shared" si="12"/>
        <v>704.95049504950498</v>
      </c>
      <c r="G78" s="1"/>
      <c r="H78" s="2"/>
      <c r="I78" s="1"/>
      <c r="J78" s="1">
        <f t="shared" si="13"/>
        <v>7.0495049504950496E-7</v>
      </c>
      <c r="K78" s="1">
        <f t="shared" si="14"/>
        <v>2.3153600442264987E-9</v>
      </c>
      <c r="L78" s="1">
        <f t="shared" si="15"/>
        <v>2.3153600442264985</v>
      </c>
      <c r="M78" s="1">
        <f t="shared" si="16"/>
        <v>3.8589334070441642E-2</v>
      </c>
      <c r="N78" s="2">
        <f t="shared" si="17"/>
        <v>154.35733628176655</v>
      </c>
    </row>
    <row r="79" spans="1:14" x14ac:dyDescent="0.3">
      <c r="A79">
        <v>64</v>
      </c>
      <c r="B79">
        <v>800</v>
      </c>
      <c r="C79" s="1">
        <v>2400000</v>
      </c>
      <c r="D79" s="1">
        <v>111000</v>
      </c>
      <c r="E79" s="1"/>
      <c r="F79" s="2">
        <f t="shared" si="12"/>
        <v>864.86486486486478</v>
      </c>
      <c r="G79" s="1"/>
      <c r="H79" s="2"/>
      <c r="I79" s="1"/>
      <c r="J79" s="1">
        <f t="shared" si="13"/>
        <v>8.6486486486486478E-7</v>
      </c>
      <c r="K79" s="1">
        <f t="shared" si="14"/>
        <v>2.8405874821363659E-9</v>
      </c>
      <c r="L79" s="1">
        <f t="shared" si="15"/>
        <v>2.8405874821363661</v>
      </c>
      <c r="M79" s="1">
        <f t="shared" si="16"/>
        <v>4.7343124702272768E-2</v>
      </c>
      <c r="N79" s="2">
        <f t="shared" si="17"/>
        <v>189.37249880909107</v>
      </c>
    </row>
    <row r="80" spans="1:14" x14ac:dyDescent="0.3">
      <c r="A80">
        <v>64</v>
      </c>
      <c r="B80">
        <v>1200</v>
      </c>
      <c r="C80" s="1">
        <v>2800000</v>
      </c>
      <c r="D80" s="1">
        <v>107000</v>
      </c>
      <c r="E80" s="1"/>
      <c r="F80" s="2">
        <f t="shared" si="12"/>
        <v>1046.7289719626169</v>
      </c>
      <c r="G80" s="1"/>
      <c r="H80" s="2"/>
      <c r="I80" s="1"/>
      <c r="J80" s="1">
        <f t="shared" si="13"/>
        <v>1.046728971962617E-6</v>
      </c>
      <c r="K80" s="1">
        <f t="shared" si="14"/>
        <v>3.4379072797818643E-9</v>
      </c>
      <c r="L80" s="1">
        <f t="shared" si="15"/>
        <v>3.4379072797818644</v>
      </c>
      <c r="M80" s="1">
        <f t="shared" si="16"/>
        <v>5.7298454663031073E-2</v>
      </c>
      <c r="N80" s="2">
        <f t="shared" si="17"/>
        <v>229.19381865212429</v>
      </c>
    </row>
    <row r="81" spans="1:14" x14ac:dyDescent="0.3">
      <c r="A81">
        <v>64</v>
      </c>
      <c r="B81">
        <v>1600</v>
      </c>
      <c r="C81" s="1">
        <v>2810000</v>
      </c>
      <c r="D81" s="1">
        <v>113000</v>
      </c>
      <c r="E81" s="1"/>
      <c r="F81" s="2">
        <f t="shared" si="12"/>
        <v>994.69026548672559</v>
      </c>
      <c r="G81" s="1"/>
      <c r="H81" s="2"/>
      <c r="I81" s="1"/>
      <c r="J81" s="1">
        <f t="shared" si="13"/>
        <v>9.946902654867256E-7</v>
      </c>
      <c r="K81" s="1">
        <f t="shared" si="14"/>
        <v>3.2669898287358186E-9</v>
      </c>
      <c r="L81" s="1">
        <f t="shared" si="15"/>
        <v>3.2669898287358188</v>
      </c>
      <c r="M81" s="1">
        <f t="shared" si="16"/>
        <v>5.444983047893031E-2</v>
      </c>
      <c r="N81" s="2">
        <f>M81/0.00025</f>
        <v>217.79932191572124</v>
      </c>
    </row>
    <row r="82" spans="1:14" x14ac:dyDescent="0.3">
      <c r="C82" s="1"/>
      <c r="D82" s="1"/>
      <c r="E82" s="1"/>
      <c r="F82" s="2"/>
      <c r="G82" s="1"/>
      <c r="H82" s="2"/>
      <c r="I82" s="1"/>
      <c r="J82" s="1"/>
      <c r="K82" s="1"/>
      <c r="L82" s="1"/>
      <c r="M82" s="1"/>
    </row>
    <row r="83" spans="1:14" x14ac:dyDescent="0.3">
      <c r="C83" s="1"/>
      <c r="D83" s="1"/>
      <c r="E83" s="1"/>
      <c r="F83" s="2"/>
      <c r="G83" s="1"/>
      <c r="H83" s="2"/>
      <c r="I83" s="1"/>
      <c r="J83" s="1"/>
      <c r="K83" s="1"/>
      <c r="L83" s="1"/>
      <c r="M83" s="1"/>
    </row>
    <row r="84" spans="1:14" x14ac:dyDescent="0.3">
      <c r="C84" s="1"/>
      <c r="D84" s="1"/>
      <c r="E84" s="1"/>
      <c r="F84" s="2"/>
      <c r="G84" s="1"/>
      <c r="H84" s="2"/>
      <c r="I84" s="1"/>
      <c r="J84" s="1"/>
      <c r="K84" s="1"/>
      <c r="L84" s="1"/>
      <c r="M84" s="1"/>
    </row>
    <row r="85" spans="1:14" x14ac:dyDescent="0.3">
      <c r="C85" s="1"/>
      <c r="D85" s="1"/>
      <c r="E85" s="1"/>
      <c r="F85" s="2"/>
      <c r="G85" s="1"/>
      <c r="H85" s="2"/>
      <c r="I85" s="1"/>
      <c r="J85" s="1"/>
      <c r="K85" s="1"/>
      <c r="L85" s="1"/>
      <c r="M85" s="1"/>
    </row>
    <row r="86" spans="1:14" x14ac:dyDescent="0.3">
      <c r="C86" s="1"/>
      <c r="D86" s="1"/>
      <c r="E86" s="1"/>
      <c r="F86" s="2"/>
      <c r="G86" s="1"/>
      <c r="H86" s="2"/>
      <c r="I86" s="1"/>
      <c r="J86" s="1"/>
      <c r="K86" s="2"/>
      <c r="L86" s="1"/>
      <c r="M86" s="1"/>
    </row>
    <row r="87" spans="1:14" x14ac:dyDescent="0.3">
      <c r="C87" s="1"/>
      <c r="D87" s="1"/>
      <c r="E87" s="1"/>
      <c r="F87" s="2"/>
      <c r="G87" s="1"/>
      <c r="H87" s="2"/>
      <c r="I87" s="1"/>
      <c r="J87" s="1"/>
      <c r="K87" s="2"/>
      <c r="L87" s="1"/>
      <c r="M87" s="1"/>
    </row>
    <row r="88" spans="1:14" x14ac:dyDescent="0.3">
      <c r="C88" s="1"/>
      <c r="D88" s="1"/>
      <c r="E88" s="1"/>
      <c r="F88" s="2"/>
      <c r="G88" s="1"/>
      <c r="H88" s="2"/>
      <c r="I88" s="1"/>
      <c r="J88" s="1"/>
      <c r="K88" s="1"/>
      <c r="L88" s="1"/>
      <c r="M88" s="1"/>
    </row>
    <row r="89" spans="1:14" x14ac:dyDescent="0.3">
      <c r="C89" s="1"/>
      <c r="D89" s="1"/>
      <c r="E89" s="1"/>
      <c r="F89" s="2"/>
      <c r="G89" s="1"/>
      <c r="H89" s="2"/>
      <c r="I89" s="1"/>
      <c r="J89" s="1"/>
      <c r="K89" s="1"/>
      <c r="L89" s="1"/>
      <c r="M89" s="1"/>
    </row>
    <row r="90" spans="1:14" x14ac:dyDescent="0.3">
      <c r="C90" s="1"/>
      <c r="D90" s="1"/>
      <c r="E90" s="1"/>
      <c r="F90" s="2"/>
      <c r="G90" s="1"/>
      <c r="H90" s="2"/>
      <c r="I90" s="1"/>
      <c r="J90" s="1"/>
      <c r="K90" s="1"/>
      <c r="L90" s="1"/>
      <c r="M90" s="1"/>
    </row>
    <row r="91" spans="1:14" x14ac:dyDescent="0.3">
      <c r="C91" s="1"/>
      <c r="D91" s="1"/>
      <c r="E91" s="1"/>
      <c r="F91" s="2"/>
      <c r="G91" s="1"/>
      <c r="H91" s="2"/>
      <c r="I91" s="1"/>
      <c r="J91" s="1"/>
      <c r="K91" s="1"/>
      <c r="L91" s="1"/>
      <c r="M91" s="1"/>
    </row>
    <row r="92" spans="1:14" x14ac:dyDescent="0.3">
      <c r="C92" s="1"/>
      <c r="D92" s="1"/>
      <c r="E92" s="1"/>
      <c r="F92" s="2"/>
      <c r="G92" s="1"/>
      <c r="H92" s="2"/>
      <c r="I92" s="1"/>
      <c r="J92" s="1"/>
      <c r="K92" s="1"/>
      <c r="L92" s="1"/>
      <c r="M92" s="1"/>
    </row>
    <row r="93" spans="1:14" x14ac:dyDescent="0.3">
      <c r="C93" s="1"/>
      <c r="D93" s="1"/>
      <c r="E93" s="1"/>
      <c r="F93" s="2"/>
      <c r="G93" s="1"/>
      <c r="H93" s="2"/>
      <c r="I93" s="1"/>
      <c r="J93" s="1"/>
      <c r="K93" s="1"/>
      <c r="L93" s="1"/>
      <c r="M93" s="1"/>
    </row>
    <row r="94" spans="1:14" x14ac:dyDescent="0.3">
      <c r="C94" s="1"/>
      <c r="D94" s="1"/>
      <c r="E94" s="1"/>
      <c r="F94" s="2"/>
      <c r="G94" s="1"/>
      <c r="H94" s="2"/>
      <c r="I94" s="1"/>
      <c r="J94" s="1"/>
      <c r="K94" s="1"/>
      <c r="L94" s="1"/>
      <c r="M94" s="1"/>
    </row>
    <row r="95" spans="1:14" x14ac:dyDescent="0.3">
      <c r="C95" s="1"/>
      <c r="D95" s="1"/>
      <c r="E95" s="1"/>
      <c r="F95" s="2"/>
      <c r="G95" s="1"/>
      <c r="H95" s="2"/>
      <c r="I95" s="1"/>
      <c r="J95" s="1"/>
      <c r="K95" s="1"/>
      <c r="L95" s="1"/>
      <c r="M95" s="1"/>
    </row>
    <row r="96" spans="1:14" x14ac:dyDescent="0.3">
      <c r="C96" s="1"/>
      <c r="D96" s="1"/>
      <c r="E96" s="1"/>
      <c r="F96" s="2"/>
      <c r="G96" s="1"/>
      <c r="H96" s="2"/>
      <c r="I96" s="1"/>
      <c r="J96" s="1"/>
      <c r="K96" s="1"/>
      <c r="L96" s="1"/>
      <c r="M96" s="1"/>
    </row>
    <row r="97" spans="3:13" x14ac:dyDescent="0.3">
      <c r="C97" s="1"/>
      <c r="D97" s="1"/>
      <c r="E97" s="1"/>
      <c r="F97" s="2"/>
      <c r="G97" s="1"/>
      <c r="H97" s="2"/>
      <c r="I97" s="1"/>
      <c r="J97" s="1"/>
      <c r="K97" s="1"/>
      <c r="L97" s="1"/>
      <c r="M97" s="1"/>
    </row>
    <row r="98" spans="3:13" x14ac:dyDescent="0.3">
      <c r="C98" s="1"/>
      <c r="D98" s="1"/>
      <c r="E98" s="1"/>
      <c r="F98" s="2"/>
      <c r="G98" s="1"/>
      <c r="H98" s="2"/>
      <c r="I98" s="1"/>
      <c r="J98" s="1"/>
      <c r="K98" s="1"/>
      <c r="L98" s="1"/>
      <c r="M98" s="1"/>
    </row>
    <row r="99" spans="3:13" x14ac:dyDescent="0.3">
      <c r="C99" s="1"/>
      <c r="D99" s="1"/>
      <c r="E99" s="1"/>
      <c r="F99" s="2"/>
      <c r="G99" s="1"/>
      <c r="H99" s="2"/>
      <c r="I99" s="1"/>
      <c r="J99" s="1"/>
      <c r="K99" s="1"/>
      <c r="L99" s="1"/>
      <c r="M99" s="1"/>
    </row>
    <row r="100" spans="3:13" x14ac:dyDescent="0.3">
      <c r="C100" s="1"/>
      <c r="D100" s="1"/>
      <c r="E100" s="1"/>
      <c r="F100" s="2"/>
      <c r="G100" s="1"/>
      <c r="H100" s="2"/>
      <c r="I100" s="1"/>
      <c r="J100" s="1"/>
      <c r="K100" s="1"/>
      <c r="L100" s="1"/>
      <c r="M100" s="1"/>
    </row>
    <row r="101" spans="3:13" x14ac:dyDescent="0.3">
      <c r="C101" s="1"/>
      <c r="D101" s="1"/>
      <c r="E101" s="1"/>
      <c r="F101" s="2"/>
      <c r="G101" s="1"/>
      <c r="H101" s="2"/>
      <c r="I101" s="1"/>
      <c r="J101" s="1"/>
      <c r="K101" s="1"/>
      <c r="L101" s="1"/>
      <c r="M101" s="1"/>
    </row>
    <row r="102" spans="3:13" x14ac:dyDescent="0.3">
      <c r="C102" s="1"/>
      <c r="D102" s="1"/>
      <c r="E102" s="1"/>
      <c r="F102" s="2"/>
      <c r="G102" s="1"/>
      <c r="H102" s="2"/>
      <c r="I102" s="1"/>
      <c r="J102" s="1"/>
      <c r="K102" s="1"/>
      <c r="L102" s="1"/>
      <c r="M102" s="1"/>
    </row>
    <row r="103" spans="3:13" x14ac:dyDescent="0.3">
      <c r="C103" s="1"/>
      <c r="D103" s="1"/>
      <c r="E103" s="1"/>
      <c r="F103" s="2"/>
      <c r="G103" s="1"/>
      <c r="H103" s="2"/>
      <c r="I103" s="1"/>
      <c r="J103" s="1"/>
      <c r="K103" s="1"/>
      <c r="L103" s="1"/>
      <c r="M103" s="1"/>
    </row>
    <row r="104" spans="3:13" x14ac:dyDescent="0.3">
      <c r="C104" s="1"/>
      <c r="D104" s="1"/>
      <c r="E104" s="1"/>
      <c r="F104" s="2"/>
      <c r="G104" s="1"/>
      <c r="H104" s="2"/>
      <c r="I104" s="1"/>
      <c r="J104" s="1"/>
      <c r="K104" s="1"/>
      <c r="L104" s="1"/>
      <c r="M104" s="1"/>
    </row>
    <row r="105" spans="3:13" x14ac:dyDescent="0.3">
      <c r="C105" s="1"/>
      <c r="D105" s="1"/>
      <c r="E105" s="1"/>
      <c r="F105" s="2"/>
      <c r="G105" s="1"/>
      <c r="H105" s="2"/>
      <c r="I105" s="1"/>
      <c r="J105" s="1"/>
      <c r="K105" s="1"/>
      <c r="L105" s="1"/>
      <c r="M105" s="1"/>
    </row>
    <row r="106" spans="3:13" x14ac:dyDescent="0.3">
      <c r="C106" s="1"/>
      <c r="D106" s="1"/>
      <c r="E106" s="1"/>
      <c r="F106" s="2"/>
      <c r="G106" s="1"/>
      <c r="H106" s="2"/>
      <c r="I106" s="1"/>
      <c r="J106" s="1"/>
      <c r="K106" s="1"/>
      <c r="L106" s="1"/>
      <c r="M106" s="1"/>
    </row>
    <row r="107" spans="3:13" x14ac:dyDescent="0.3">
      <c r="C107" s="1"/>
      <c r="D107" s="1"/>
      <c r="E107" s="1"/>
      <c r="F107" s="2"/>
      <c r="G107" s="1"/>
      <c r="H107" s="2"/>
      <c r="I107" s="1"/>
      <c r="J107" s="1"/>
      <c r="K107" s="1"/>
      <c r="L107" s="1"/>
      <c r="M107" s="1"/>
    </row>
    <row r="108" spans="3:13" x14ac:dyDescent="0.3">
      <c r="C108" s="1"/>
      <c r="D108" s="1"/>
      <c r="E108" s="1"/>
      <c r="F108" s="2"/>
      <c r="G108" s="1"/>
      <c r="H108" s="2"/>
      <c r="I108" s="1"/>
      <c r="J108" s="1"/>
      <c r="K108" s="1"/>
      <c r="L108" s="1"/>
      <c r="M108" s="1"/>
    </row>
    <row r="109" spans="3:13" x14ac:dyDescent="0.3">
      <c r="C109" s="1"/>
      <c r="D109" s="1"/>
      <c r="E109" s="1"/>
      <c r="F109" s="2"/>
      <c r="G109" s="1"/>
      <c r="H109" s="2"/>
      <c r="I109" s="1"/>
      <c r="J109" s="1"/>
      <c r="K109" s="1"/>
      <c r="L109" s="1"/>
      <c r="M109" s="1"/>
    </row>
    <row r="110" spans="3:13" x14ac:dyDescent="0.3">
      <c r="C110" s="1"/>
      <c r="D110" s="1"/>
      <c r="E110" s="1"/>
      <c r="F110" s="2"/>
      <c r="G110" s="1"/>
      <c r="H110" s="2"/>
      <c r="I110" s="1"/>
      <c r="J110" s="1"/>
      <c r="K110" s="1"/>
      <c r="L110" s="1"/>
      <c r="M110" s="1"/>
    </row>
    <row r="111" spans="3:13" x14ac:dyDescent="0.3">
      <c r="C111" s="1"/>
      <c r="D111" s="1"/>
      <c r="E111" s="1"/>
      <c r="F111" s="2"/>
      <c r="G111" s="1"/>
      <c r="H111" s="2"/>
      <c r="I111" s="1"/>
      <c r="J111" s="1"/>
      <c r="K111" s="1"/>
      <c r="L111" s="1"/>
      <c r="M111" s="1"/>
    </row>
    <row r="112" spans="3:13" x14ac:dyDescent="0.3">
      <c r="C112" s="1"/>
      <c r="D112" s="1"/>
      <c r="E112" s="1"/>
      <c r="F112" s="2"/>
      <c r="G112" s="1"/>
      <c r="H112" s="2"/>
      <c r="I112" s="1"/>
      <c r="J112" s="1"/>
      <c r="K112" s="1"/>
      <c r="L112" s="1"/>
      <c r="M112" s="1"/>
    </row>
    <row r="113" spans="3:13" x14ac:dyDescent="0.3">
      <c r="C113" s="1"/>
      <c r="D113" s="1"/>
      <c r="E113" s="1"/>
      <c r="F113" s="2"/>
      <c r="G113" s="1"/>
      <c r="H113" s="2"/>
      <c r="I113" s="1"/>
      <c r="J113" s="1"/>
      <c r="K113" s="1"/>
      <c r="L113" s="1"/>
      <c r="M113" s="1"/>
    </row>
    <row r="114" spans="3:13" x14ac:dyDescent="0.3">
      <c r="C114" s="1"/>
      <c r="D114" s="1"/>
      <c r="E114" s="1"/>
      <c r="F114" s="2"/>
      <c r="G114" s="1"/>
      <c r="H114" s="2"/>
      <c r="I114" s="1"/>
      <c r="J114" s="1"/>
      <c r="K114" s="1"/>
      <c r="L114" s="1"/>
      <c r="M114" s="1"/>
    </row>
    <row r="115" spans="3:13" x14ac:dyDescent="0.3">
      <c r="C115" s="1"/>
      <c r="D115" s="1"/>
      <c r="E115" s="1"/>
      <c r="F115" s="2"/>
      <c r="G115" s="1"/>
      <c r="H115" s="2"/>
      <c r="I115" s="1"/>
      <c r="J115" s="1"/>
      <c r="K115" s="1"/>
      <c r="L115" s="1"/>
      <c r="M115" s="1"/>
    </row>
    <row r="116" spans="3:13" x14ac:dyDescent="0.3">
      <c r="C116" s="1"/>
      <c r="D116" s="1"/>
      <c r="E116" s="1"/>
      <c r="F116" s="2"/>
      <c r="G116" s="1"/>
      <c r="H116" s="2"/>
      <c r="I116" s="1"/>
      <c r="J116" s="1"/>
      <c r="K116" s="1"/>
      <c r="L116" s="1"/>
      <c r="M116" s="1"/>
    </row>
    <row r="117" spans="3:13" x14ac:dyDescent="0.3">
      <c r="C117" s="1"/>
      <c r="D117" s="1"/>
      <c r="E117" s="1"/>
      <c r="F117" s="2"/>
      <c r="G117" s="1"/>
      <c r="H117" s="2"/>
      <c r="I117" s="1"/>
      <c r="J117" s="1"/>
      <c r="K117" s="1"/>
      <c r="L117" s="1"/>
      <c r="M117" s="1"/>
    </row>
    <row r="118" spans="3:13" x14ac:dyDescent="0.3">
      <c r="C118" s="1"/>
      <c r="D118" s="1"/>
      <c r="E118" s="1"/>
      <c r="F118" s="2"/>
      <c r="G118" s="1"/>
      <c r="H118" s="2"/>
      <c r="I118" s="1"/>
      <c r="J118" s="1"/>
      <c r="K118" s="1"/>
      <c r="L118" s="1"/>
      <c r="M118" s="1"/>
    </row>
    <row r="119" spans="3:13" x14ac:dyDescent="0.3">
      <c r="C119" s="1"/>
      <c r="D119" s="1"/>
      <c r="E119" s="1"/>
      <c r="F119" s="2"/>
      <c r="G119" s="1"/>
      <c r="H119" s="2"/>
      <c r="I119" s="1"/>
      <c r="J119" s="1"/>
      <c r="K119" s="1"/>
      <c r="L119" s="1"/>
      <c r="M119" s="1"/>
    </row>
    <row r="120" spans="3:13" x14ac:dyDescent="0.3">
      <c r="C120" s="1"/>
      <c r="D120" s="1"/>
      <c r="E120" s="1"/>
      <c r="F120" s="2"/>
      <c r="G120" s="1"/>
      <c r="H120" s="2"/>
      <c r="I120" s="1"/>
      <c r="J120" s="1"/>
      <c r="K120" s="1"/>
      <c r="L120" s="1"/>
      <c r="M120" s="1"/>
    </row>
    <row r="121" spans="3:13" x14ac:dyDescent="0.3">
      <c r="C121" s="1"/>
      <c r="D121" s="1"/>
      <c r="E121" s="1"/>
      <c r="F121" s="2"/>
      <c r="G121" s="1"/>
      <c r="H121" s="2"/>
      <c r="I121" s="1"/>
      <c r="J121" s="1"/>
      <c r="K121" s="1"/>
      <c r="L121" s="1"/>
      <c r="M121" s="1"/>
    </row>
    <row r="122" spans="3:13" x14ac:dyDescent="0.3">
      <c r="C122" s="1"/>
      <c r="D122" s="1"/>
      <c r="E122" s="1"/>
      <c r="F122" s="2"/>
      <c r="G122" s="1"/>
      <c r="H122" s="2"/>
      <c r="I122" s="1"/>
      <c r="J122" s="1"/>
      <c r="K122" s="1"/>
      <c r="L122" s="1"/>
      <c r="M122" s="1"/>
    </row>
    <row r="123" spans="3:13" x14ac:dyDescent="0.3">
      <c r="C123" s="1"/>
      <c r="D123" s="1"/>
      <c r="E123" s="1"/>
      <c r="F123" s="2"/>
      <c r="G123" s="1"/>
      <c r="H123" s="2"/>
      <c r="I123" s="1"/>
      <c r="J123" s="1"/>
      <c r="K123" s="1"/>
      <c r="L123" s="1"/>
      <c r="M123" s="1"/>
    </row>
    <row r="124" spans="3:13" x14ac:dyDescent="0.3">
      <c r="C124" s="1"/>
      <c r="D124" s="1"/>
      <c r="E124" s="1"/>
      <c r="F124" s="2"/>
      <c r="G124" s="1"/>
      <c r="H124" s="2"/>
      <c r="I124" s="1"/>
      <c r="J124" s="1"/>
      <c r="K124" s="1"/>
      <c r="L124" s="1"/>
      <c r="M124" s="1"/>
    </row>
    <row r="125" spans="3:13" x14ac:dyDescent="0.3">
      <c r="C125" s="1"/>
      <c r="D125" s="1"/>
      <c r="E125" s="1"/>
      <c r="F125" s="2"/>
      <c r="G125" s="1"/>
      <c r="H125" s="2"/>
      <c r="I125" s="1"/>
      <c r="J125" s="1"/>
      <c r="K125" s="1"/>
      <c r="L125" s="1"/>
      <c r="M125" s="1"/>
    </row>
    <row r="126" spans="3:13" x14ac:dyDescent="0.3">
      <c r="C126" s="1"/>
      <c r="D126" s="1"/>
      <c r="E126" s="1"/>
      <c r="F126" s="2"/>
      <c r="G126" s="1"/>
      <c r="H126" s="2"/>
      <c r="I126" s="1"/>
      <c r="J126" s="1"/>
      <c r="K126" s="1"/>
      <c r="L126" s="1"/>
      <c r="M126" s="1"/>
    </row>
    <row r="127" spans="3:13" x14ac:dyDescent="0.3">
      <c r="C127" s="1"/>
      <c r="D127" s="1"/>
      <c r="E127" s="1"/>
      <c r="F127" s="2"/>
      <c r="G127" s="1"/>
      <c r="H127" s="2"/>
      <c r="I127" s="1"/>
      <c r="J127" s="1"/>
      <c r="K127" s="1"/>
      <c r="L127" s="1"/>
      <c r="M127" s="1"/>
    </row>
    <row r="128" spans="3:13" x14ac:dyDescent="0.3">
      <c r="C128" s="1"/>
      <c r="D128" s="1"/>
      <c r="E128" s="1"/>
      <c r="F128" s="2"/>
      <c r="G128" s="1"/>
      <c r="H128" s="2"/>
      <c r="I128" s="1"/>
      <c r="J128" s="1"/>
      <c r="K128" s="1"/>
      <c r="L128" s="1"/>
      <c r="M128" s="1"/>
    </row>
    <row r="129" spans="3:13" x14ac:dyDescent="0.3">
      <c r="C129" s="1"/>
      <c r="D129" s="1"/>
      <c r="E129" s="1"/>
      <c r="F129" s="2"/>
      <c r="G129" s="1"/>
      <c r="H129" s="2"/>
      <c r="I129" s="1"/>
      <c r="J129" s="1"/>
      <c r="K129" s="1"/>
      <c r="L129" s="1"/>
      <c r="M129" s="1"/>
    </row>
    <row r="130" spans="3:13" x14ac:dyDescent="0.3">
      <c r="C130" s="1"/>
      <c r="D130" s="1"/>
      <c r="E130" s="1"/>
      <c r="F130" s="2"/>
      <c r="G130" s="1"/>
      <c r="H130" s="2"/>
      <c r="I130" s="1"/>
      <c r="J130" s="1"/>
      <c r="K130" s="1"/>
      <c r="L130" s="1"/>
      <c r="M130" s="1"/>
    </row>
    <row r="131" spans="3:13" x14ac:dyDescent="0.3">
      <c r="C131" s="1"/>
      <c r="D131" s="1"/>
      <c r="E131" s="1"/>
      <c r="F131" s="2"/>
      <c r="G131" s="1"/>
      <c r="H131" s="2"/>
      <c r="I131" s="1"/>
      <c r="J131" s="1"/>
      <c r="K131" s="1"/>
      <c r="L131" s="1"/>
      <c r="M131" s="1"/>
    </row>
    <row r="132" spans="3:13" x14ac:dyDescent="0.3">
      <c r="C132" s="1"/>
      <c r="D132" s="1"/>
      <c r="E132" s="1"/>
      <c r="F132" s="2"/>
      <c r="G132" s="1"/>
      <c r="H132" s="2"/>
      <c r="I132" s="1"/>
      <c r="J132" s="1"/>
      <c r="K132" s="1"/>
      <c r="L132" s="1"/>
      <c r="M132" s="1"/>
    </row>
    <row r="133" spans="3:13" x14ac:dyDescent="0.3">
      <c r="C133" s="1"/>
      <c r="D133" s="1"/>
      <c r="E133" s="1"/>
      <c r="F133" s="2"/>
      <c r="G133" s="1"/>
      <c r="H133" s="2"/>
      <c r="I133" s="1"/>
      <c r="J133" s="1"/>
      <c r="K133" s="1"/>
      <c r="L133" s="1"/>
      <c r="M133" s="1"/>
    </row>
    <row r="134" spans="3:13" x14ac:dyDescent="0.3">
      <c r="C134" s="1"/>
      <c r="D134" s="1"/>
      <c r="E134" s="1"/>
      <c r="F134" s="2"/>
      <c r="G134" s="1"/>
      <c r="H134" s="2"/>
      <c r="I134" s="1"/>
      <c r="J134" s="1"/>
      <c r="K134" s="1"/>
      <c r="L134" s="1"/>
      <c r="M134" s="1"/>
    </row>
    <row r="135" spans="3:13" x14ac:dyDescent="0.3">
      <c r="C135" s="1"/>
      <c r="D135" s="1"/>
      <c r="E135" s="1"/>
      <c r="F135" s="2"/>
      <c r="G135" s="1"/>
      <c r="H135" s="2"/>
      <c r="I135" s="1"/>
      <c r="J135" s="1"/>
      <c r="K135" s="1"/>
      <c r="L135" s="1"/>
      <c r="M135" s="1"/>
    </row>
    <row r="136" spans="3:13" x14ac:dyDescent="0.3">
      <c r="C136" s="1"/>
      <c r="D136" s="1"/>
      <c r="E136" s="1"/>
      <c r="F136" s="2"/>
      <c r="G136" s="1"/>
      <c r="H136" s="2"/>
      <c r="I136" s="1"/>
      <c r="J136" s="1"/>
      <c r="K136" s="1"/>
      <c r="L136" s="1"/>
      <c r="M136" s="1"/>
    </row>
    <row r="137" spans="3:13" x14ac:dyDescent="0.3">
      <c r="C137" s="1"/>
      <c r="D137" s="1"/>
      <c r="E137" s="1"/>
      <c r="F137" s="2"/>
      <c r="G137" s="1"/>
      <c r="H137" s="2"/>
      <c r="I137" s="1"/>
      <c r="J137" s="1"/>
      <c r="K137" s="1"/>
      <c r="L137" s="1"/>
      <c r="M137" s="1"/>
    </row>
    <row r="138" spans="3:13" x14ac:dyDescent="0.3">
      <c r="C138" s="1"/>
      <c r="D138" s="1"/>
      <c r="E138" s="1"/>
      <c r="F138" s="2"/>
      <c r="G138" s="1"/>
      <c r="H138" s="2"/>
      <c r="I138" s="1"/>
      <c r="J138" s="1"/>
      <c r="K138" s="1"/>
      <c r="L138" s="1"/>
      <c r="M138" s="1"/>
    </row>
    <row r="139" spans="3:13" x14ac:dyDescent="0.3">
      <c r="C139" s="1"/>
      <c r="D139" s="1"/>
      <c r="E139" s="1"/>
      <c r="F139" s="2"/>
      <c r="G139" s="1"/>
      <c r="H139" s="2"/>
      <c r="I139" s="1"/>
      <c r="J139" s="1"/>
      <c r="K139" s="1"/>
      <c r="L139" s="1"/>
      <c r="M139" s="1"/>
    </row>
    <row r="140" spans="3:13" x14ac:dyDescent="0.3">
      <c r="C140" s="1"/>
      <c r="D140" s="1"/>
      <c r="E140" s="1"/>
      <c r="F140" s="2"/>
      <c r="G140" s="1"/>
      <c r="H140" s="2"/>
      <c r="I140" s="1"/>
      <c r="J140" s="1"/>
      <c r="K140" s="1"/>
      <c r="L140" s="1"/>
      <c r="M140" s="1"/>
    </row>
    <row r="141" spans="3:13" x14ac:dyDescent="0.3">
      <c r="C141" s="1"/>
      <c r="D141" s="1"/>
      <c r="E141" s="1"/>
      <c r="F141" s="2"/>
      <c r="G141" s="1"/>
      <c r="H141" s="2"/>
      <c r="I141" s="1"/>
      <c r="J141" s="1"/>
      <c r="K141" s="1"/>
      <c r="L141" s="1"/>
      <c r="M141" s="1"/>
    </row>
    <row r="142" spans="3:13" x14ac:dyDescent="0.3">
      <c r="C142" s="1"/>
      <c r="D142" s="1"/>
      <c r="E142" s="1"/>
      <c r="F142" s="2"/>
      <c r="G142" s="1"/>
      <c r="H142" s="2"/>
      <c r="I142" s="1"/>
      <c r="J142" s="1"/>
      <c r="K142" s="1"/>
      <c r="L142" s="1"/>
      <c r="M142" s="1"/>
    </row>
    <row r="143" spans="3:13" x14ac:dyDescent="0.3">
      <c r="C143" s="1"/>
      <c r="D143" s="1"/>
      <c r="E143" s="1"/>
      <c r="F143" s="2"/>
      <c r="G143" s="1"/>
      <c r="H143" s="2"/>
      <c r="I143" s="1"/>
      <c r="J143" s="1"/>
      <c r="K143" s="1"/>
      <c r="L143" s="1"/>
      <c r="M143" s="1"/>
    </row>
    <row r="144" spans="3:13" x14ac:dyDescent="0.3">
      <c r="C144" s="1"/>
      <c r="D144" s="1"/>
      <c r="E144" s="1"/>
      <c r="F144" s="2"/>
      <c r="G144" s="1"/>
      <c r="H144" s="2"/>
      <c r="I144" s="1"/>
      <c r="J144" s="1"/>
      <c r="K144" s="1"/>
      <c r="L144" s="1"/>
      <c r="M144" s="1"/>
    </row>
    <row r="145" spans="3:13" x14ac:dyDescent="0.3">
      <c r="C145" s="1"/>
      <c r="D145" s="1"/>
      <c r="E145" s="1"/>
      <c r="F145" s="2"/>
      <c r="G145" s="1"/>
      <c r="H145" s="2"/>
      <c r="I145" s="1"/>
      <c r="J145" s="1"/>
      <c r="K145" s="1"/>
      <c r="L145" s="1"/>
      <c r="M145" s="1"/>
    </row>
    <row r="146" spans="3:13" x14ac:dyDescent="0.3">
      <c r="C146" s="1"/>
      <c r="D146" s="1"/>
      <c r="E146" s="1"/>
      <c r="F146" s="2"/>
      <c r="G146" s="1"/>
      <c r="H146" s="2"/>
      <c r="I146" s="1"/>
      <c r="J146" s="1"/>
      <c r="K146" s="1"/>
      <c r="L146" s="1"/>
      <c r="M146" s="1"/>
    </row>
    <row r="147" spans="3:13" x14ac:dyDescent="0.3">
      <c r="C147" s="1"/>
      <c r="D147" s="1"/>
      <c r="E147" s="1"/>
      <c r="F147" s="2"/>
      <c r="G147" s="1"/>
      <c r="H147" s="2"/>
      <c r="I147" s="1"/>
      <c r="J147" s="1"/>
      <c r="K147" s="1"/>
      <c r="L147" s="1"/>
      <c r="M147" s="1"/>
    </row>
    <row r="148" spans="3:13" x14ac:dyDescent="0.3">
      <c r="C148" s="1"/>
      <c r="D148" s="1"/>
      <c r="E148" s="1"/>
      <c r="F148" s="2"/>
      <c r="G148" s="1"/>
      <c r="H148" s="2"/>
      <c r="I148" s="1"/>
      <c r="J148" s="1"/>
      <c r="K148" s="1"/>
      <c r="L148" s="1"/>
      <c r="M148" s="1"/>
    </row>
    <row r="149" spans="3:13" x14ac:dyDescent="0.3">
      <c r="C149" s="1"/>
      <c r="D149" s="1"/>
      <c r="E149" s="1"/>
      <c r="F149" s="2"/>
      <c r="G149" s="1"/>
      <c r="H149" s="2"/>
      <c r="I149" s="1"/>
      <c r="J149" s="1"/>
      <c r="K149" s="1"/>
      <c r="L149" s="1"/>
      <c r="M149" s="1"/>
    </row>
    <row r="150" spans="3:13" x14ac:dyDescent="0.3">
      <c r="C150" s="1"/>
      <c r="D150" s="1"/>
      <c r="E150" s="1"/>
      <c r="F150" s="2"/>
      <c r="G150" s="1"/>
      <c r="H150" s="2"/>
      <c r="I150" s="1"/>
      <c r="J150" s="1"/>
      <c r="K150" s="1"/>
      <c r="L150" s="1"/>
      <c r="M150" s="1"/>
    </row>
    <row r="151" spans="3:13" x14ac:dyDescent="0.3">
      <c r="C151" s="1"/>
      <c r="D151" s="1"/>
      <c r="E151" s="1"/>
      <c r="F151" s="2"/>
      <c r="G151" s="1"/>
      <c r="H151" s="2"/>
      <c r="I151" s="1"/>
      <c r="J151" s="1"/>
      <c r="K151" s="1"/>
      <c r="L151" s="1"/>
      <c r="M151" s="1"/>
    </row>
    <row r="152" spans="3:13" x14ac:dyDescent="0.3">
      <c r="C152" s="1"/>
      <c r="D152" s="1"/>
      <c r="E152" s="1"/>
      <c r="F152" s="2"/>
      <c r="G152" s="1"/>
      <c r="H152" s="2"/>
      <c r="I152" s="1"/>
      <c r="J152" s="1"/>
      <c r="K152" s="1"/>
      <c r="L152" s="1"/>
      <c r="M152" s="1"/>
    </row>
    <row r="153" spans="3:13" x14ac:dyDescent="0.3">
      <c r="C153" s="1"/>
      <c r="D153" s="1"/>
      <c r="E153" s="1"/>
      <c r="F153" s="2"/>
      <c r="G153" s="1"/>
      <c r="H153" s="2"/>
      <c r="I153" s="1"/>
      <c r="J153" s="1"/>
      <c r="K153" s="1"/>
      <c r="L153" s="1"/>
      <c r="M153" s="1"/>
    </row>
    <row r="154" spans="3:13" x14ac:dyDescent="0.3">
      <c r="C154" s="1"/>
      <c r="D154" s="1"/>
      <c r="E154" s="1"/>
      <c r="F154" s="2"/>
      <c r="G154" s="1"/>
      <c r="H154" s="2"/>
      <c r="I154" s="1"/>
      <c r="J154" s="1"/>
      <c r="K154" s="1"/>
      <c r="L154" s="1"/>
      <c r="M154" s="1"/>
    </row>
    <row r="155" spans="3:13" x14ac:dyDescent="0.3">
      <c r="C155" s="1"/>
      <c r="D155" s="1"/>
      <c r="E155" s="1"/>
      <c r="F155" s="2"/>
      <c r="G155" s="1"/>
      <c r="H155" s="2"/>
      <c r="I155" s="1"/>
      <c r="J155" s="1"/>
      <c r="K155" s="1"/>
      <c r="L155" s="1"/>
      <c r="M155" s="1"/>
    </row>
    <row r="156" spans="3:13" x14ac:dyDescent="0.3">
      <c r="C156" s="1"/>
      <c r="D156" s="1"/>
      <c r="E156" s="1"/>
      <c r="F156" s="2"/>
      <c r="G156" s="1"/>
      <c r="H156" s="2"/>
      <c r="I156" s="1"/>
      <c r="J156" s="1"/>
      <c r="K156" s="1"/>
      <c r="L156" s="1"/>
      <c r="M156" s="1"/>
    </row>
    <row r="157" spans="3:13" x14ac:dyDescent="0.3">
      <c r="C157" s="1"/>
      <c r="D157" s="1"/>
      <c r="E157" s="1"/>
      <c r="F157" s="2"/>
      <c r="G157" s="1"/>
      <c r="H157" s="2"/>
      <c r="I157" s="1"/>
      <c r="J157" s="1"/>
      <c r="K157" s="1"/>
      <c r="L157" s="1"/>
      <c r="M157" s="1"/>
    </row>
    <row r="158" spans="3:13" x14ac:dyDescent="0.3">
      <c r="C158" s="1"/>
      <c r="D158" s="1"/>
      <c r="E158" s="1"/>
      <c r="F158" s="2"/>
      <c r="G158" s="1"/>
      <c r="H158" s="2"/>
      <c r="I158" s="1"/>
      <c r="J158" s="1"/>
      <c r="K158" s="1"/>
      <c r="L158" s="1"/>
      <c r="M158" s="1"/>
    </row>
    <row r="159" spans="3:13" x14ac:dyDescent="0.3">
      <c r="C159" s="1"/>
      <c r="D159" s="1"/>
      <c r="E159" s="1"/>
      <c r="F159" s="2"/>
      <c r="G159" s="1"/>
      <c r="H159" s="2"/>
      <c r="I159" s="1"/>
      <c r="J159" s="1"/>
      <c r="K159" s="1"/>
      <c r="L159" s="1"/>
      <c r="M159" s="1"/>
    </row>
    <row r="160" spans="3:13" x14ac:dyDescent="0.3">
      <c r="C160" s="1"/>
      <c r="D160" s="1"/>
      <c r="E160" s="1"/>
      <c r="F160" s="2"/>
      <c r="G160" s="1"/>
      <c r="H160" s="2"/>
      <c r="I160" s="1"/>
      <c r="J160" s="1"/>
      <c r="K160" s="1"/>
      <c r="L160" s="1"/>
      <c r="M160" s="1"/>
    </row>
    <row r="161" spans="3:13" x14ac:dyDescent="0.3">
      <c r="C161" s="1"/>
      <c r="D161" s="1"/>
      <c r="E161" s="1"/>
      <c r="F161" s="2"/>
      <c r="G161" s="1"/>
      <c r="H161" s="2"/>
      <c r="I161" s="1"/>
      <c r="J161" s="1"/>
      <c r="K161" s="1"/>
      <c r="L161" s="1"/>
      <c r="M161" s="1"/>
    </row>
    <row r="162" spans="3:13" x14ac:dyDescent="0.3">
      <c r="C162" s="1"/>
      <c r="D162" s="1"/>
      <c r="E162" s="1"/>
      <c r="F162" s="2"/>
      <c r="G162" s="1"/>
      <c r="H162" s="2"/>
      <c r="I162" s="1"/>
      <c r="J162" s="1"/>
      <c r="K162" s="1"/>
      <c r="L162" s="1"/>
      <c r="M162" s="1"/>
    </row>
    <row r="163" spans="3:13" x14ac:dyDescent="0.3">
      <c r="C163" s="1"/>
      <c r="D163" s="1"/>
      <c r="E163" s="1"/>
      <c r="F163" s="2"/>
      <c r="G163" s="1"/>
      <c r="H163" s="2"/>
      <c r="I163" s="1"/>
      <c r="J163" s="1"/>
      <c r="K163" s="1"/>
      <c r="L163" s="1"/>
      <c r="M163" s="1"/>
    </row>
    <row r="164" spans="3:13" x14ac:dyDescent="0.3">
      <c r="C164" s="1"/>
      <c r="D164" s="1"/>
      <c r="E164" s="1"/>
      <c r="F164" s="2"/>
      <c r="G164" s="1"/>
      <c r="H164" s="2"/>
      <c r="I164" s="1"/>
      <c r="J164" s="1"/>
      <c r="K164" s="1"/>
      <c r="L164" s="1"/>
      <c r="M164" s="1"/>
    </row>
    <row r="165" spans="3:13" x14ac:dyDescent="0.3">
      <c r="C165" s="1"/>
      <c r="D165" s="1"/>
      <c r="E165" s="1"/>
      <c r="F165" s="2"/>
      <c r="G165" s="1"/>
      <c r="H165" s="2"/>
      <c r="I165" s="1"/>
      <c r="J165" s="1"/>
      <c r="K165" s="1"/>
      <c r="L165" s="1"/>
      <c r="M165" s="1"/>
    </row>
    <row r="166" spans="3:13" x14ac:dyDescent="0.3">
      <c r="C166" s="1"/>
      <c r="D166" s="1"/>
      <c r="E166" s="1"/>
      <c r="F166" s="2"/>
      <c r="G166" s="1"/>
      <c r="H166" s="2"/>
      <c r="I166" s="1"/>
      <c r="J166" s="1"/>
      <c r="K166" s="1"/>
      <c r="L166" s="1"/>
      <c r="M166" s="1"/>
    </row>
    <row r="167" spans="3:13" x14ac:dyDescent="0.3">
      <c r="C167" s="1"/>
      <c r="D167" s="1"/>
      <c r="E167" s="1"/>
      <c r="F167" s="2"/>
      <c r="G167" s="1"/>
      <c r="H167" s="2"/>
      <c r="I167" s="1"/>
      <c r="J167" s="1"/>
      <c r="K167" s="1"/>
      <c r="L167" s="1"/>
      <c r="M167" s="1"/>
    </row>
    <row r="168" spans="3:13" x14ac:dyDescent="0.3">
      <c r="C168" s="1"/>
      <c r="D168" s="1"/>
      <c r="E168" s="1"/>
      <c r="F168" s="2"/>
      <c r="G168" s="1"/>
      <c r="H168" s="2"/>
      <c r="I168" s="1"/>
      <c r="J168" s="1"/>
      <c r="K168" s="1"/>
      <c r="L168" s="1"/>
      <c r="M168" s="1"/>
    </row>
    <row r="169" spans="3:13" x14ac:dyDescent="0.3">
      <c r="C169" s="1"/>
      <c r="D169" s="1"/>
      <c r="E169" s="1"/>
      <c r="F169" s="2"/>
      <c r="G169" s="1"/>
      <c r="H169" s="2"/>
      <c r="I169" s="1"/>
      <c r="J169" s="1"/>
      <c r="K169" s="1"/>
      <c r="L169" s="1"/>
      <c r="M169" s="1"/>
    </row>
    <row r="170" spans="3:13" x14ac:dyDescent="0.3">
      <c r="C170" s="1"/>
      <c r="D170" s="1"/>
      <c r="E170" s="1"/>
      <c r="F170" s="2"/>
      <c r="G170" s="1"/>
      <c r="H170" s="2"/>
      <c r="I170" s="1"/>
      <c r="J170" s="1"/>
      <c r="K170" s="1"/>
      <c r="L170" s="1"/>
      <c r="M170" s="1"/>
    </row>
    <row r="171" spans="3:13" x14ac:dyDescent="0.3">
      <c r="C171" s="1"/>
      <c r="D171" s="1"/>
      <c r="E171" s="1"/>
      <c r="F171" s="2"/>
      <c r="G171" s="1"/>
      <c r="H171" s="2"/>
      <c r="I171" s="1"/>
      <c r="J171" s="1"/>
      <c r="K171" s="1"/>
      <c r="L171" s="1"/>
      <c r="M171" s="1"/>
    </row>
    <row r="172" spans="3:13" x14ac:dyDescent="0.3">
      <c r="C172" s="1"/>
      <c r="D172" s="1"/>
      <c r="E172" s="1"/>
      <c r="F172" s="2"/>
      <c r="G172" s="1"/>
      <c r="H172" s="2"/>
      <c r="I172" s="1"/>
      <c r="J172" s="1"/>
      <c r="K172" s="1"/>
      <c r="L172" s="1"/>
      <c r="M172" s="1"/>
    </row>
    <row r="173" spans="3:13" x14ac:dyDescent="0.3">
      <c r="C173" s="1"/>
      <c r="D173" s="1"/>
      <c r="E173" s="1"/>
      <c r="F173" s="2"/>
      <c r="G173" s="1"/>
      <c r="H173" s="2"/>
      <c r="I173" s="1"/>
      <c r="J173" s="1"/>
      <c r="K173" s="1"/>
      <c r="L173" s="1"/>
      <c r="M173" s="1"/>
    </row>
    <row r="174" spans="3:13" x14ac:dyDescent="0.3">
      <c r="C174" s="1"/>
      <c r="D174" s="1"/>
      <c r="E174" s="1"/>
      <c r="F174" s="2"/>
      <c r="G174" s="1"/>
      <c r="H174" s="2"/>
      <c r="I174" s="1"/>
      <c r="J174" s="1"/>
      <c r="K174" s="1"/>
      <c r="L174" s="1"/>
      <c r="M174" s="1"/>
    </row>
    <row r="175" spans="3:13" x14ac:dyDescent="0.3">
      <c r="C175" s="1"/>
      <c r="D175" s="1"/>
      <c r="E175" s="1"/>
      <c r="F175" s="2"/>
      <c r="G175" s="1"/>
      <c r="H175" s="2"/>
      <c r="I175" s="1"/>
      <c r="J175" s="1"/>
      <c r="K175" s="1"/>
      <c r="L175" s="1"/>
      <c r="M175" s="1"/>
    </row>
    <row r="176" spans="3:13" x14ac:dyDescent="0.3">
      <c r="C176" s="1"/>
      <c r="D176" s="1"/>
      <c r="E176" s="1"/>
      <c r="F176" s="2"/>
      <c r="G176" s="1"/>
      <c r="H176" s="2"/>
      <c r="I176" s="1"/>
      <c r="J176" s="1"/>
      <c r="K176" s="1"/>
      <c r="L176" s="1"/>
      <c r="M176" s="1"/>
    </row>
    <row r="177" spans="3:13" x14ac:dyDescent="0.3">
      <c r="C177" s="1"/>
      <c r="D177" s="1"/>
      <c r="E177" s="1"/>
      <c r="F177" s="2"/>
      <c r="G177" s="1"/>
      <c r="H177" s="2"/>
      <c r="I177" s="1"/>
      <c r="J177" s="1"/>
      <c r="K177" s="1"/>
      <c r="L177" s="1"/>
      <c r="M177" s="1"/>
    </row>
    <row r="178" spans="3:13" x14ac:dyDescent="0.3">
      <c r="C178" s="1"/>
      <c r="D178" s="1"/>
      <c r="E178" s="1"/>
      <c r="F178" s="2"/>
      <c r="G178" s="1"/>
      <c r="H178" s="2"/>
      <c r="I178" s="1"/>
      <c r="J178" s="1"/>
      <c r="K178" s="1"/>
      <c r="L178" s="1"/>
      <c r="M178" s="1"/>
    </row>
    <row r="179" spans="3:13" x14ac:dyDescent="0.3">
      <c r="C179" s="1"/>
      <c r="D179" s="1"/>
      <c r="E179" s="1"/>
      <c r="F179" s="2"/>
      <c r="G179" s="1"/>
      <c r="H179" s="2"/>
      <c r="I179" s="1"/>
      <c r="J179" s="1"/>
      <c r="K179" s="1"/>
      <c r="L179" s="1"/>
      <c r="M179" s="1"/>
    </row>
    <row r="180" spans="3:13" x14ac:dyDescent="0.3">
      <c r="C180" s="1"/>
      <c r="D180" s="1"/>
      <c r="E180" s="1"/>
      <c r="F180" s="2"/>
      <c r="G180" s="1"/>
      <c r="H180" s="2"/>
      <c r="I180" s="1"/>
      <c r="J180" s="1"/>
      <c r="K180" s="1"/>
      <c r="L180" s="1"/>
      <c r="M180" s="1"/>
    </row>
    <row r="181" spans="3:13" x14ac:dyDescent="0.3">
      <c r="C181" s="1"/>
      <c r="D181" s="1"/>
      <c r="E181" s="1"/>
      <c r="F181" s="2"/>
      <c r="G181" s="1"/>
      <c r="H181" s="2"/>
      <c r="I181" s="1"/>
      <c r="J181" s="1"/>
      <c r="K181" s="1"/>
      <c r="L181" s="1"/>
      <c r="M181" s="1"/>
    </row>
    <row r="182" spans="3:13" x14ac:dyDescent="0.3">
      <c r="C182" s="1"/>
      <c r="D182" s="1"/>
      <c r="E182" s="1"/>
      <c r="F182" s="2"/>
      <c r="G182" s="1"/>
      <c r="H182" s="2"/>
      <c r="I182" s="1"/>
      <c r="J182" s="1"/>
      <c r="K182" s="1"/>
      <c r="L182" s="1"/>
      <c r="M182" s="1"/>
    </row>
    <row r="183" spans="3:13" x14ac:dyDescent="0.3">
      <c r="C183" s="1"/>
      <c r="D183" s="1"/>
      <c r="E183" s="1"/>
      <c r="F183" s="2"/>
      <c r="G183" s="1"/>
      <c r="H183" s="2"/>
      <c r="I183" s="1"/>
      <c r="J183" s="1"/>
      <c r="K183" s="1"/>
      <c r="L183" s="1"/>
      <c r="M183" s="1"/>
    </row>
    <row r="184" spans="3:13" x14ac:dyDescent="0.3">
      <c r="C184" s="1"/>
      <c r="D184" s="1"/>
      <c r="E184" s="1"/>
      <c r="F184" s="2"/>
      <c r="G184" s="1"/>
      <c r="H184" s="2"/>
      <c r="I184" s="1"/>
      <c r="J184" s="1"/>
      <c r="K184" s="1"/>
      <c r="L184" s="1"/>
      <c r="M184" s="1"/>
    </row>
    <row r="185" spans="3:13" x14ac:dyDescent="0.3">
      <c r="C185" s="1"/>
      <c r="D185" s="1"/>
      <c r="E185" s="1"/>
      <c r="F185" s="2"/>
      <c r="G185" s="1"/>
      <c r="H185" s="2"/>
      <c r="I185" s="1"/>
      <c r="J185" s="1"/>
      <c r="K185" s="1"/>
      <c r="L185" s="1"/>
      <c r="M185" s="1"/>
    </row>
    <row r="186" spans="3:13" x14ac:dyDescent="0.3">
      <c r="C186" s="1"/>
      <c r="D186" s="1"/>
      <c r="E186" s="1"/>
      <c r="F186" s="2"/>
      <c r="G186" s="1"/>
      <c r="H186" s="2"/>
      <c r="I186" s="1"/>
      <c r="J186" s="1"/>
      <c r="K186" s="1"/>
      <c r="L186" s="1"/>
      <c r="M186" s="1"/>
    </row>
    <row r="187" spans="3:13" x14ac:dyDescent="0.3">
      <c r="C187" s="1"/>
      <c r="D187" s="1"/>
      <c r="E187" s="1"/>
      <c r="F187" s="2"/>
      <c r="G187" s="1"/>
      <c r="H187" s="2"/>
      <c r="I187" s="1"/>
      <c r="J187" s="1"/>
      <c r="K187" s="1"/>
      <c r="L187" s="1"/>
      <c r="M187" s="1"/>
    </row>
    <row r="188" spans="3:13" x14ac:dyDescent="0.3">
      <c r="C188" s="1"/>
      <c r="D188" s="1"/>
      <c r="E188" s="1"/>
      <c r="F188" s="2"/>
      <c r="G188" s="1"/>
      <c r="H188" s="2"/>
      <c r="I188" s="1"/>
      <c r="J188" s="1"/>
      <c r="K188" s="1"/>
      <c r="L188" s="1"/>
      <c r="M188" s="1"/>
    </row>
    <row r="189" spans="3:13" x14ac:dyDescent="0.3">
      <c r="C189" s="1"/>
      <c r="D189" s="1"/>
      <c r="E189" s="1"/>
      <c r="F189" s="2"/>
      <c r="G189" s="1"/>
      <c r="H189" s="2"/>
      <c r="I189" s="1"/>
      <c r="J189" s="1"/>
      <c r="K189" s="1"/>
      <c r="L189" s="1"/>
      <c r="M189" s="1"/>
    </row>
    <row r="190" spans="3:13" x14ac:dyDescent="0.3">
      <c r="C190" s="1"/>
      <c r="D190" s="1"/>
      <c r="E190" s="1"/>
      <c r="F190" s="2"/>
      <c r="G190" s="1"/>
      <c r="H190" s="2"/>
      <c r="I190" s="1"/>
      <c r="J190" s="1"/>
      <c r="K190" s="1"/>
      <c r="L190" s="1"/>
      <c r="M190" s="1"/>
    </row>
    <row r="191" spans="3:13" x14ac:dyDescent="0.3">
      <c r="C191" s="1"/>
      <c r="D191" s="1"/>
      <c r="E191" s="1"/>
      <c r="F191" s="2"/>
      <c r="G191" s="1"/>
      <c r="H191" s="2"/>
      <c r="I191" s="1"/>
      <c r="J191" s="1"/>
      <c r="K191" s="1"/>
      <c r="L191" s="1"/>
      <c r="M191" s="1"/>
    </row>
    <row r="192" spans="3:13" x14ac:dyDescent="0.3">
      <c r="C192" s="1"/>
      <c r="D192" s="1"/>
      <c r="E192" s="1"/>
      <c r="F192" s="2"/>
      <c r="G192" s="1"/>
      <c r="H192" s="2"/>
      <c r="I192" s="1"/>
      <c r="J192" s="1"/>
      <c r="K192" s="1"/>
      <c r="L192" s="1"/>
      <c r="M192" s="1"/>
    </row>
    <row r="193" spans="3:13" x14ac:dyDescent="0.3">
      <c r="C193" s="1"/>
      <c r="D193" s="1"/>
      <c r="E193" s="1"/>
      <c r="F193" s="2"/>
      <c r="G193" s="1"/>
      <c r="H193" s="2"/>
      <c r="I193" s="1"/>
      <c r="J193" s="1"/>
      <c r="K193" s="1"/>
      <c r="L193" s="1"/>
      <c r="M193" s="1"/>
    </row>
    <row r="194" spans="3:13" x14ac:dyDescent="0.3">
      <c r="C194" s="1"/>
      <c r="D194" s="1"/>
      <c r="E194" s="1"/>
      <c r="F194" s="2"/>
      <c r="G194" s="1"/>
      <c r="H194" s="2"/>
      <c r="I194" s="1"/>
      <c r="J194" s="1"/>
      <c r="K194" s="1"/>
      <c r="L194" s="1"/>
      <c r="M194" s="1"/>
    </row>
    <row r="195" spans="3:13" x14ac:dyDescent="0.3">
      <c r="C195" s="1"/>
      <c r="D195" s="1"/>
      <c r="E195" s="1"/>
      <c r="F195" s="2"/>
      <c r="G195" s="1"/>
      <c r="H195" s="2"/>
      <c r="I195" s="1"/>
      <c r="J195" s="1"/>
      <c r="K195" s="1"/>
      <c r="L195" s="1"/>
      <c r="M195" s="1"/>
    </row>
    <row r="196" spans="3:13" x14ac:dyDescent="0.3">
      <c r="C196" s="1"/>
      <c r="D196" s="1"/>
      <c r="E196" s="1"/>
      <c r="F196" s="2"/>
      <c r="G196" s="1"/>
      <c r="H196" s="2"/>
      <c r="I196" s="1"/>
      <c r="J196" s="1"/>
      <c r="K196" s="1"/>
      <c r="L196" s="1"/>
      <c r="M196" s="1"/>
    </row>
    <row r="197" spans="3:13" x14ac:dyDescent="0.3">
      <c r="C197" s="1"/>
      <c r="D197" s="1"/>
      <c r="E197" s="1"/>
      <c r="F197" s="2"/>
      <c r="G197" s="1"/>
      <c r="H197" s="2"/>
      <c r="I197" s="1"/>
      <c r="J197" s="1"/>
      <c r="K197" s="1"/>
      <c r="L197" s="1"/>
      <c r="M197" s="1"/>
    </row>
    <row r="198" spans="3:13" x14ac:dyDescent="0.3">
      <c r="C198" s="1"/>
      <c r="D198" s="1"/>
      <c r="E198" s="1"/>
      <c r="F198" s="2"/>
      <c r="G198" s="1"/>
      <c r="H198" s="2"/>
      <c r="I198" s="1"/>
      <c r="J198" s="1"/>
      <c r="K198" s="1"/>
      <c r="L198" s="1"/>
      <c r="M198" s="1"/>
    </row>
    <row r="199" spans="3:13" x14ac:dyDescent="0.3">
      <c r="C199" s="1"/>
      <c r="D199" s="1"/>
      <c r="E199" s="1"/>
      <c r="F199" s="2"/>
      <c r="G199" s="1"/>
      <c r="H199" s="2"/>
      <c r="I199" s="1"/>
      <c r="J199" s="1"/>
      <c r="K199" s="1"/>
      <c r="L199" s="1"/>
      <c r="M199" s="1"/>
    </row>
    <row r="200" spans="3:13" x14ac:dyDescent="0.3">
      <c r="C200" s="1"/>
      <c r="D200" s="1"/>
      <c r="E200" s="1"/>
      <c r="F200" s="2"/>
      <c r="G200" s="1"/>
      <c r="H200" s="2"/>
      <c r="I200" s="1"/>
      <c r="J200" s="1"/>
      <c r="K200" s="1"/>
      <c r="L200" s="1"/>
      <c r="M200" s="1"/>
    </row>
    <row r="201" spans="3:13" x14ac:dyDescent="0.3">
      <c r="C201" s="1"/>
      <c r="D201" s="1"/>
      <c r="E201" s="1"/>
      <c r="F201" s="2"/>
      <c r="G201" s="1"/>
      <c r="H201" s="2"/>
      <c r="I201" s="1"/>
      <c r="J201" s="1"/>
      <c r="K201" s="1"/>
      <c r="L201" s="1"/>
      <c r="M201" s="1"/>
    </row>
    <row r="202" spans="3:13" x14ac:dyDescent="0.3">
      <c r="C202" s="1"/>
      <c r="D202" s="1"/>
      <c r="E202" s="1"/>
      <c r="F202" s="2"/>
      <c r="G202" s="1"/>
      <c r="H202" s="2"/>
      <c r="I202" s="1"/>
      <c r="J202" s="1"/>
      <c r="K202" s="1"/>
      <c r="L202" s="1"/>
      <c r="M202" s="1"/>
    </row>
    <row r="203" spans="3:13" x14ac:dyDescent="0.3">
      <c r="C203" s="1"/>
      <c r="D203" s="1"/>
      <c r="E203" s="1"/>
      <c r="F203" s="2"/>
      <c r="G203" s="1"/>
      <c r="H203" s="2"/>
      <c r="I203" s="1"/>
      <c r="J203" s="1"/>
      <c r="K203" s="1"/>
      <c r="L203" s="1"/>
      <c r="M203" s="1"/>
    </row>
    <row r="204" spans="3:13" x14ac:dyDescent="0.3">
      <c r="C204" s="1"/>
      <c r="D204" s="1"/>
      <c r="E204" s="1"/>
      <c r="F204" s="2"/>
      <c r="G204" s="1"/>
      <c r="H204" s="2"/>
      <c r="I204" s="1"/>
      <c r="J204" s="1"/>
      <c r="K204" s="1"/>
      <c r="L204" s="1"/>
      <c r="M204" s="1"/>
    </row>
    <row r="205" spans="3:13" x14ac:dyDescent="0.3">
      <c r="C205" s="1"/>
      <c r="D205" s="1"/>
      <c r="E205" s="1"/>
      <c r="F205" s="2"/>
      <c r="G205" s="1"/>
      <c r="H205" s="2"/>
      <c r="I205" s="1"/>
      <c r="J205" s="1"/>
      <c r="K205" s="1"/>
      <c r="L205" s="1"/>
      <c r="M205" s="1"/>
    </row>
    <row r="206" spans="3:13" x14ac:dyDescent="0.3">
      <c r="C206" s="1"/>
      <c r="D206" s="1"/>
      <c r="E206" s="1"/>
      <c r="F206" s="2"/>
      <c r="G206" s="1"/>
      <c r="H206" s="2"/>
      <c r="I206" s="1"/>
      <c r="J206" s="1"/>
      <c r="K206" s="1"/>
      <c r="L206" s="1"/>
      <c r="M206" s="1"/>
    </row>
    <row r="207" spans="3:13" x14ac:dyDescent="0.3">
      <c r="C207" s="1"/>
      <c r="D207" s="1"/>
      <c r="E207" s="1"/>
      <c r="F207" s="2"/>
      <c r="G207" s="1"/>
      <c r="H207" s="2"/>
      <c r="I207" s="1"/>
      <c r="J207" s="1"/>
      <c r="K207" s="1"/>
      <c r="L207" s="1"/>
      <c r="M207" s="1"/>
    </row>
    <row r="208" spans="3:13" x14ac:dyDescent="0.3">
      <c r="C208" s="1"/>
      <c r="D208" s="1"/>
      <c r="E208" s="1"/>
      <c r="F208" s="2"/>
      <c r="G208" s="1"/>
      <c r="H208" s="2"/>
      <c r="I208" s="1"/>
      <c r="J208" s="1"/>
      <c r="K208" s="1"/>
      <c r="L208" s="1"/>
      <c r="M208" s="1"/>
    </row>
    <row r="209" spans="3:13" x14ac:dyDescent="0.3">
      <c r="C209" s="1"/>
      <c r="D209" s="1"/>
      <c r="E209" s="1"/>
      <c r="F209" s="2"/>
      <c r="G209" s="1"/>
      <c r="H209" s="2"/>
      <c r="I209" s="1"/>
      <c r="J209" s="1"/>
      <c r="K209" s="1"/>
      <c r="L209" s="1"/>
      <c r="M209" s="1"/>
    </row>
    <row r="210" spans="3:13" x14ac:dyDescent="0.3">
      <c r="C210" s="1"/>
      <c r="D210" s="1"/>
      <c r="E210" s="1"/>
      <c r="F210" s="2"/>
      <c r="G210" s="1"/>
      <c r="H210" s="2"/>
      <c r="I210" s="1"/>
      <c r="J210" s="1"/>
      <c r="K210" s="1"/>
      <c r="L210" s="1"/>
      <c r="M210" s="1"/>
    </row>
    <row r="211" spans="3:13" x14ac:dyDescent="0.3">
      <c r="C211" s="1"/>
      <c r="D211" s="1"/>
      <c r="E211" s="1"/>
      <c r="F211" s="2"/>
      <c r="G211" s="1"/>
      <c r="H211" s="2"/>
      <c r="I211" s="1"/>
      <c r="J211" s="1"/>
      <c r="K211" s="1"/>
      <c r="L211" s="1"/>
      <c r="M211" s="1"/>
    </row>
    <row r="212" spans="3:13" x14ac:dyDescent="0.3">
      <c r="C212" s="1"/>
      <c r="D212" s="1"/>
      <c r="E212" s="1"/>
      <c r="F212" s="2"/>
      <c r="G212" s="1"/>
      <c r="H212" s="2"/>
      <c r="I212" s="1"/>
      <c r="J212" s="1"/>
      <c r="K212" s="1"/>
      <c r="L212" s="1"/>
      <c r="M212" s="1"/>
    </row>
    <row r="213" spans="3:13" x14ac:dyDescent="0.3">
      <c r="C213" s="1"/>
      <c r="D213" s="1"/>
      <c r="E213" s="1"/>
      <c r="F213" s="2"/>
      <c r="G213" s="1"/>
      <c r="H213" s="2"/>
      <c r="I213" s="1"/>
      <c r="J213" s="1"/>
      <c r="K213" s="1"/>
      <c r="L213" s="1"/>
      <c r="M213" s="1"/>
    </row>
    <row r="214" spans="3:13" x14ac:dyDescent="0.3">
      <c r="C214" s="1"/>
      <c r="D214" s="1"/>
      <c r="E214" s="1"/>
      <c r="F214" s="2"/>
      <c r="G214" s="1"/>
      <c r="H214" s="2"/>
      <c r="I214" s="1"/>
      <c r="J214" s="1"/>
      <c r="K214" s="1"/>
      <c r="L214" s="1"/>
      <c r="M214" s="1"/>
    </row>
    <row r="215" spans="3:13" x14ac:dyDescent="0.3">
      <c r="C215" s="1"/>
      <c r="D215" s="1"/>
      <c r="E215" s="1"/>
      <c r="F215" s="2"/>
      <c r="G215" s="1"/>
      <c r="H215" s="2"/>
      <c r="I215" s="1"/>
      <c r="J215" s="1"/>
      <c r="K215" s="1"/>
      <c r="L215" s="1"/>
      <c r="M215" s="1"/>
    </row>
    <row r="216" spans="3:13" x14ac:dyDescent="0.3">
      <c r="C216" s="1"/>
      <c r="D216" s="1"/>
      <c r="E216" s="1"/>
      <c r="F216" s="2"/>
      <c r="G216" s="1"/>
      <c r="H216" s="2"/>
      <c r="I216" s="1"/>
      <c r="J216" s="1"/>
      <c r="K216" s="1"/>
      <c r="L216" s="1"/>
      <c r="M216" s="1"/>
    </row>
    <row r="217" spans="3:13" x14ac:dyDescent="0.3">
      <c r="C217" s="1"/>
      <c r="D217" s="1"/>
      <c r="E217" s="1"/>
      <c r="F217" s="2"/>
      <c r="G217" s="1"/>
      <c r="H217" s="2"/>
      <c r="I217" s="1"/>
      <c r="J217" s="1"/>
      <c r="K217" s="1"/>
      <c r="L217" s="1"/>
      <c r="M217" s="1"/>
    </row>
    <row r="218" spans="3:13" x14ac:dyDescent="0.3">
      <c r="C218" s="1"/>
      <c r="D218" s="1"/>
      <c r="E218" s="1"/>
      <c r="F218" s="2"/>
      <c r="G218" s="1"/>
      <c r="H218" s="2"/>
      <c r="I218" s="1"/>
      <c r="J218" s="1"/>
      <c r="K218" s="1"/>
      <c r="L218" s="1"/>
      <c r="M218" s="1"/>
    </row>
    <row r="219" spans="3:13" x14ac:dyDescent="0.3">
      <c r="C219" s="1"/>
      <c r="D219" s="1"/>
      <c r="E219" s="1"/>
      <c r="F219" s="2"/>
      <c r="G219" s="1"/>
      <c r="H219" s="2"/>
      <c r="I219" s="1"/>
      <c r="J219" s="1"/>
      <c r="K219" s="1"/>
      <c r="L219" s="1"/>
      <c r="M219" s="1"/>
    </row>
    <row r="220" spans="3:13" x14ac:dyDescent="0.3">
      <c r="C220" s="1"/>
      <c r="D220" s="1"/>
      <c r="E220" s="1"/>
      <c r="F220" s="2"/>
      <c r="G220" s="1"/>
      <c r="H220" s="2"/>
      <c r="I220" s="1"/>
      <c r="J220" s="1"/>
      <c r="K220" s="1"/>
      <c r="L220" s="1"/>
      <c r="M220" s="1"/>
    </row>
    <row r="221" spans="3:13" x14ac:dyDescent="0.3">
      <c r="C221" s="1"/>
      <c r="D221" s="1"/>
      <c r="E221" s="1"/>
      <c r="F221" s="2"/>
      <c r="G221" s="1"/>
      <c r="H221" s="2"/>
      <c r="I221" s="1"/>
      <c r="J221" s="1"/>
      <c r="K221" s="1"/>
      <c r="L221" s="1"/>
      <c r="M221" s="1"/>
    </row>
    <row r="222" spans="3:13" x14ac:dyDescent="0.3">
      <c r="C222" s="1"/>
      <c r="D222" s="1"/>
      <c r="E222" s="1"/>
      <c r="F222" s="2"/>
      <c r="G222" s="1"/>
      <c r="H222" s="2"/>
      <c r="I222" s="1"/>
      <c r="J222" s="1"/>
      <c r="K222" s="1"/>
      <c r="L222" s="1"/>
      <c r="M222" s="1"/>
    </row>
    <row r="223" spans="3:13" x14ac:dyDescent="0.3">
      <c r="C223" s="1"/>
      <c r="D223" s="1"/>
      <c r="E223" s="1"/>
      <c r="F223" s="2"/>
      <c r="G223" s="1"/>
      <c r="H223" s="2"/>
      <c r="I223" s="1"/>
      <c r="J223" s="1"/>
      <c r="K223" s="1"/>
      <c r="L223" s="1"/>
      <c r="M223" s="1"/>
    </row>
    <row r="224" spans="3:13" x14ac:dyDescent="0.3">
      <c r="C224" s="1"/>
      <c r="D224" s="1"/>
      <c r="E224" s="1"/>
      <c r="F224" s="2"/>
      <c r="G224" s="1"/>
      <c r="H224" s="2"/>
      <c r="I224" s="1"/>
      <c r="J224" s="1"/>
      <c r="K224" s="1"/>
      <c r="L224" s="1"/>
      <c r="M224" s="1"/>
    </row>
    <row r="225" spans="3:13" x14ac:dyDescent="0.3">
      <c r="C225" s="1"/>
      <c r="D225" s="1"/>
      <c r="E225" s="1"/>
      <c r="F225" s="2"/>
      <c r="G225" s="1"/>
      <c r="H225" s="2"/>
      <c r="I225" s="1"/>
      <c r="J225" s="1"/>
      <c r="K225" s="1"/>
      <c r="L225" s="1"/>
      <c r="M225" s="1"/>
    </row>
    <row r="226" spans="3:13" x14ac:dyDescent="0.3">
      <c r="C226" s="1"/>
      <c r="D226" s="1"/>
      <c r="E226" s="1"/>
      <c r="F226" s="2"/>
      <c r="G226" s="1"/>
      <c r="H226" s="2"/>
      <c r="I226" s="1"/>
      <c r="J226" s="1"/>
      <c r="K226" s="1"/>
      <c r="L226" s="1"/>
      <c r="M226" s="1"/>
    </row>
    <row r="227" spans="3:13" x14ac:dyDescent="0.3">
      <c r="C227" s="1"/>
      <c r="D227" s="1"/>
      <c r="E227" s="1"/>
      <c r="F227" s="2"/>
      <c r="G227" s="1"/>
      <c r="H227" s="1"/>
      <c r="I227" s="1"/>
      <c r="J227" s="1"/>
      <c r="K227" s="1"/>
      <c r="L227" s="1"/>
      <c r="M227" s="1"/>
    </row>
    <row r="228" spans="3:13" x14ac:dyDescent="0.3">
      <c r="C228" s="1"/>
      <c r="D228" s="1"/>
      <c r="E228" s="1"/>
      <c r="F228" s="2"/>
      <c r="G228" s="1"/>
      <c r="H228" s="1"/>
      <c r="I228" s="1"/>
      <c r="J228" s="1"/>
      <c r="K228" s="1"/>
      <c r="L228" s="1"/>
      <c r="M228" s="1"/>
    </row>
    <row r="229" spans="3:13" x14ac:dyDescent="0.3"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3:13" x14ac:dyDescent="0.3">
      <c r="C230" s="1"/>
      <c r="D230" s="1"/>
      <c r="E230" s="1"/>
      <c r="F230" s="1"/>
      <c r="G230" s="1"/>
      <c r="H230" s="1"/>
      <c r="I230" s="1"/>
      <c r="J230" s="1"/>
      <c r="K230" s="1"/>
      <c r="L230" s="1"/>
    </row>
    <row r="231" spans="3:13" x14ac:dyDescent="0.3"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3:13" x14ac:dyDescent="0.3">
      <c r="C232" s="1"/>
      <c r="D232" s="1"/>
      <c r="E232" s="1"/>
      <c r="F232" s="1"/>
      <c r="G232" s="1"/>
      <c r="H232" s="1"/>
      <c r="I232" s="1"/>
      <c r="J232" s="1"/>
      <c r="K232" s="1"/>
      <c r="L23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80"/>
  <sheetViews>
    <sheetView workbookViewId="0">
      <selection activeCell="F7" sqref="F7:O10"/>
    </sheetView>
  </sheetViews>
  <sheetFormatPr defaultRowHeight="14.4" x14ac:dyDescent="0.3"/>
  <cols>
    <col min="5" max="5" width="13.21875" bestFit="1" customWidth="1"/>
  </cols>
  <sheetData>
    <row r="1" spans="1:15" x14ac:dyDescent="0.3">
      <c r="A1">
        <v>50</v>
      </c>
      <c r="B1" s="2">
        <v>1.7140696938746494</v>
      </c>
      <c r="E1" t="s">
        <v>14</v>
      </c>
      <c r="F1">
        <v>50</v>
      </c>
      <c r="G1">
        <v>100</v>
      </c>
      <c r="H1">
        <v>150</v>
      </c>
      <c r="I1">
        <v>200</v>
      </c>
      <c r="J1">
        <v>300</v>
      </c>
      <c r="K1">
        <v>400</v>
      </c>
      <c r="L1">
        <v>500</v>
      </c>
      <c r="M1">
        <v>800</v>
      </c>
      <c r="N1">
        <v>1200</v>
      </c>
      <c r="O1">
        <v>1600</v>
      </c>
    </row>
    <row r="2" spans="1:15" x14ac:dyDescent="0.3">
      <c r="A2">
        <v>100</v>
      </c>
      <c r="B2" s="2">
        <v>4.7773516745020697</v>
      </c>
      <c r="E2">
        <v>15</v>
      </c>
      <c r="F2">
        <f>B1</f>
        <v>1.7140696938746494</v>
      </c>
      <c r="G2">
        <f>B2</f>
        <v>4.7773516745020697</v>
      </c>
      <c r="H2">
        <f>B3</f>
        <v>9.028266173284349</v>
      </c>
      <c r="I2">
        <f>B4</f>
        <v>9.124285626540054</v>
      </c>
      <c r="J2">
        <f>B5</f>
        <v>24.225577640205536</v>
      </c>
      <c r="K2">
        <f>B6</f>
        <v>35.771468327675159</v>
      </c>
      <c r="L2">
        <f>B7</f>
        <v>40.897025698388937</v>
      </c>
      <c r="M2">
        <f>B8</f>
        <v>49.343538422087114</v>
      </c>
      <c r="N2" s="2">
        <f>B9</f>
        <v>53.601885787913233</v>
      </c>
      <c r="O2" s="2">
        <f>B10</f>
        <v>59.474236798602753</v>
      </c>
    </row>
    <row r="3" spans="1:15" x14ac:dyDescent="0.3">
      <c r="A3">
        <v>150</v>
      </c>
      <c r="B3" s="2">
        <v>9.028266173284349</v>
      </c>
      <c r="E3">
        <v>30</v>
      </c>
      <c r="F3" s="2">
        <f>B11</f>
        <v>3.4049813620140226</v>
      </c>
      <c r="G3" s="2">
        <f>B12</f>
        <v>9.7181728988044789</v>
      </c>
      <c r="H3" s="2">
        <f>B13</f>
        <v>19.098883896963123</v>
      </c>
      <c r="I3" s="2">
        <f>B14</f>
        <v>18.309749413411307</v>
      </c>
      <c r="J3" s="2">
        <f>B15</f>
        <v>57.373574698529623</v>
      </c>
      <c r="K3" s="2">
        <f>B16</f>
        <v>78.330539719666021</v>
      </c>
      <c r="L3" s="2">
        <f>B17</f>
        <v>96.17152390500901</v>
      </c>
      <c r="M3" s="2">
        <f>B18</f>
        <v>110.94072221899252</v>
      </c>
      <c r="N3" s="2">
        <f>B19</f>
        <v>107.4904126762966</v>
      </c>
      <c r="O3" s="2">
        <f>B20</f>
        <v>126.51134989885112</v>
      </c>
    </row>
    <row r="4" spans="1:15" x14ac:dyDescent="0.3">
      <c r="A4">
        <v>200</v>
      </c>
      <c r="B4" s="2">
        <v>9.124285626540054</v>
      </c>
      <c r="E4">
        <v>45</v>
      </c>
      <c r="F4" s="2">
        <f>B21</f>
        <v>4.9522235815905429</v>
      </c>
      <c r="G4" s="2">
        <f>B22</f>
        <v>13.839363138106362</v>
      </c>
      <c r="H4" s="2">
        <f>B23</f>
        <v>31.745086177121365</v>
      </c>
      <c r="I4" s="2">
        <f>B24</f>
        <v>28.996995191940059</v>
      </c>
      <c r="J4" s="2">
        <f>B25</f>
        <v>79.339351553882011</v>
      </c>
      <c r="K4" s="2">
        <f>B26</f>
        <v>123.79771887291422</v>
      </c>
      <c r="L4" s="2">
        <f>B27</f>
        <v>139.10523993403083</v>
      </c>
      <c r="M4" s="2">
        <f>B28</f>
        <v>159.7611277568825</v>
      </c>
      <c r="N4" s="2">
        <f>B29</f>
        <v>169.2316101645649</v>
      </c>
      <c r="O4" s="2">
        <f>B30</f>
        <v>196.47396751443199</v>
      </c>
    </row>
    <row r="5" spans="1:15" x14ac:dyDescent="0.3">
      <c r="A5">
        <v>300</v>
      </c>
      <c r="B5" s="2">
        <v>24.225577640205536</v>
      </c>
      <c r="E5">
        <v>60</v>
      </c>
      <c r="F5" s="2">
        <f>B31</f>
        <v>6.3941001871954546</v>
      </c>
      <c r="G5" s="2">
        <f>B32</f>
        <v>18.718118846572875</v>
      </c>
      <c r="H5">
        <f>B33</f>
        <v>44.935565198085904</v>
      </c>
      <c r="I5" s="2">
        <f>B34</f>
        <v>39.278190706763397</v>
      </c>
      <c r="J5" s="2">
        <f>B35</f>
        <v>105.9358776076094</v>
      </c>
      <c r="K5" s="2">
        <f>B36</f>
        <v>173.53246269375123</v>
      </c>
      <c r="L5" s="2">
        <f>B37</f>
        <v>199.4986671481883</v>
      </c>
      <c r="M5" s="2">
        <f>B38</f>
        <v>190.43054591417976</v>
      </c>
      <c r="N5">
        <f>B39</f>
        <v>210.60462534541571</v>
      </c>
      <c r="O5">
        <f>B40</f>
        <v>259.75999062071804</v>
      </c>
    </row>
    <row r="6" spans="1:15" x14ac:dyDescent="0.3">
      <c r="A6">
        <v>400</v>
      </c>
      <c r="B6" s="2">
        <v>35.771468327675159</v>
      </c>
      <c r="E6" t="s">
        <v>15</v>
      </c>
      <c r="F6">
        <v>50</v>
      </c>
      <c r="G6">
        <v>100</v>
      </c>
      <c r="H6">
        <v>150</v>
      </c>
      <c r="I6">
        <v>200</v>
      </c>
      <c r="J6">
        <v>300</v>
      </c>
      <c r="K6">
        <v>400</v>
      </c>
      <c r="L6">
        <v>500</v>
      </c>
      <c r="M6">
        <v>800</v>
      </c>
      <c r="N6">
        <v>1200</v>
      </c>
      <c r="O6">
        <v>1600</v>
      </c>
    </row>
    <row r="7" spans="1:15" x14ac:dyDescent="0.3">
      <c r="A7">
        <v>500</v>
      </c>
      <c r="B7" s="2">
        <v>40.897025698388937</v>
      </c>
      <c r="E7">
        <v>15</v>
      </c>
      <c r="F7">
        <f>B41</f>
        <v>1.0255829121686724</v>
      </c>
      <c r="G7">
        <f>B42</f>
        <v>3.280701206667143</v>
      </c>
      <c r="H7">
        <f>B43</f>
        <v>3.8112650025472075</v>
      </c>
      <c r="I7">
        <f>B44</f>
        <v>10.382702876314163</v>
      </c>
      <c r="J7">
        <f>B45</f>
        <v>21.515391780456788</v>
      </c>
      <c r="K7">
        <f>B46</f>
        <v>31.442936271014457</v>
      </c>
      <c r="L7">
        <f>B47</f>
        <v>31.171198874486166</v>
      </c>
      <c r="M7">
        <f>B48</f>
        <v>42.962639795609853</v>
      </c>
      <c r="N7">
        <f>B49</f>
        <v>52.17626956113515</v>
      </c>
      <c r="O7">
        <f>B50</f>
        <v>55.846137396324529</v>
      </c>
    </row>
    <row r="8" spans="1:15" x14ac:dyDescent="0.3">
      <c r="A8">
        <v>800</v>
      </c>
      <c r="B8" s="2">
        <v>49.343538422087114</v>
      </c>
      <c r="E8">
        <v>30</v>
      </c>
      <c r="F8">
        <f>B51</f>
        <v>2.1049097354439565</v>
      </c>
      <c r="G8">
        <f>B52</f>
        <v>6.5562309889023984</v>
      </c>
      <c r="H8">
        <f>B53</f>
        <v>7.9564969454458154</v>
      </c>
      <c r="I8">
        <f>B54</f>
        <v>23.624842162285457</v>
      </c>
      <c r="J8">
        <f>B55</f>
        <v>50.469645907858506</v>
      </c>
      <c r="K8">
        <f>B56</f>
        <v>68.888798665335941</v>
      </c>
      <c r="L8">
        <f>B57</f>
        <v>65.857017794978859</v>
      </c>
      <c r="M8">
        <f>B58</f>
        <v>89.206721082523231</v>
      </c>
      <c r="N8">
        <f>B59</f>
        <v>107.85903549068719</v>
      </c>
      <c r="O8">
        <f>B60</f>
        <v>117.63838191951993</v>
      </c>
    </row>
    <row r="9" spans="1:15" x14ac:dyDescent="0.3">
      <c r="A9">
        <v>1200</v>
      </c>
      <c r="B9" s="2">
        <v>53.601885787913233</v>
      </c>
      <c r="E9">
        <v>45</v>
      </c>
      <c r="F9">
        <f>B61</f>
        <v>3.0715496009096066</v>
      </c>
      <c r="G9">
        <f>B62</f>
        <v>10.956775075580815</v>
      </c>
      <c r="H9">
        <f>B63</f>
        <v>12.45129932175813</v>
      </c>
      <c r="I9" s="2">
        <f>B64</f>
        <v>33.872073352039337</v>
      </c>
      <c r="J9">
        <f>B65</f>
        <v>79.931741608982847</v>
      </c>
      <c r="K9">
        <f>B66</f>
        <v>121.8729035689867</v>
      </c>
      <c r="L9">
        <f>B67</f>
        <v>112.48633599603731</v>
      </c>
      <c r="M9">
        <f>B68</f>
        <v>149.79453147620981</v>
      </c>
      <c r="N9">
        <f>B69</f>
        <v>155.88483904262108</v>
      </c>
      <c r="O9">
        <f>B70</f>
        <v>175.16956139840926</v>
      </c>
    </row>
    <row r="10" spans="1:15" x14ac:dyDescent="0.3">
      <c r="A10">
        <v>1600</v>
      </c>
      <c r="B10" s="2">
        <v>59.474236798602753</v>
      </c>
      <c r="E10">
        <v>60</v>
      </c>
      <c r="F10">
        <f>B71</f>
        <v>4.2199939791434957</v>
      </c>
      <c r="G10">
        <f>B72</f>
        <v>14.005445812850796</v>
      </c>
      <c r="H10">
        <f>B73</f>
        <v>15.905967158412016</v>
      </c>
      <c r="I10">
        <f>B74</f>
        <v>51.597437509029831</v>
      </c>
      <c r="J10">
        <f>B75</f>
        <v>108.24156859996043</v>
      </c>
      <c r="K10">
        <f>B76</f>
        <v>149.45659825735837</v>
      </c>
      <c r="L10">
        <f>B77</f>
        <v>154.35733628176655</v>
      </c>
      <c r="M10">
        <f>B78</f>
        <v>189.37249880909107</v>
      </c>
      <c r="N10">
        <f>B79</f>
        <v>229.19381865212429</v>
      </c>
      <c r="O10" s="2">
        <f>B80</f>
        <v>217.79932191572124</v>
      </c>
    </row>
    <row r="11" spans="1:15" x14ac:dyDescent="0.3">
      <c r="A11">
        <v>50</v>
      </c>
      <c r="B11" s="2">
        <v>3.4049813620140226</v>
      </c>
    </row>
    <row r="12" spans="1:15" x14ac:dyDescent="0.3">
      <c r="A12">
        <v>100</v>
      </c>
      <c r="B12" s="2">
        <v>9.7181728988044789</v>
      </c>
    </row>
    <row r="13" spans="1:15" x14ac:dyDescent="0.3">
      <c r="A13">
        <v>150</v>
      </c>
      <c r="B13" s="2">
        <v>19.098883896963123</v>
      </c>
    </row>
    <row r="14" spans="1:15" x14ac:dyDescent="0.3">
      <c r="A14">
        <v>200</v>
      </c>
      <c r="B14" s="2">
        <v>18.309749413411307</v>
      </c>
    </row>
    <row r="15" spans="1:15" x14ac:dyDescent="0.3">
      <c r="A15">
        <v>300</v>
      </c>
      <c r="B15" s="2">
        <v>57.373574698529623</v>
      </c>
    </row>
    <row r="16" spans="1:15" x14ac:dyDescent="0.3">
      <c r="A16">
        <v>400</v>
      </c>
      <c r="B16" s="2">
        <v>78.330539719666021</v>
      </c>
    </row>
    <row r="17" spans="1:2" x14ac:dyDescent="0.3">
      <c r="A17">
        <v>500</v>
      </c>
      <c r="B17" s="2">
        <v>96.17152390500901</v>
      </c>
    </row>
    <row r="18" spans="1:2" x14ac:dyDescent="0.3">
      <c r="A18">
        <v>800</v>
      </c>
      <c r="B18" s="2">
        <v>110.94072221899252</v>
      </c>
    </row>
    <row r="19" spans="1:2" x14ac:dyDescent="0.3">
      <c r="A19">
        <v>1200</v>
      </c>
      <c r="B19" s="2">
        <v>107.4904126762966</v>
      </c>
    </row>
    <row r="20" spans="1:2" x14ac:dyDescent="0.3">
      <c r="A20">
        <v>1600</v>
      </c>
      <c r="B20" s="2">
        <v>126.51134989885112</v>
      </c>
    </row>
    <row r="21" spans="1:2" x14ac:dyDescent="0.3">
      <c r="A21">
        <v>50</v>
      </c>
      <c r="B21" s="2">
        <v>4.9522235815905429</v>
      </c>
    </row>
    <row r="22" spans="1:2" x14ac:dyDescent="0.3">
      <c r="A22">
        <v>100</v>
      </c>
      <c r="B22" s="2">
        <v>13.839363138106362</v>
      </c>
    </row>
    <row r="23" spans="1:2" x14ac:dyDescent="0.3">
      <c r="A23">
        <v>150</v>
      </c>
      <c r="B23" s="2">
        <v>31.745086177121365</v>
      </c>
    </row>
    <row r="24" spans="1:2" x14ac:dyDescent="0.3">
      <c r="A24">
        <v>200</v>
      </c>
      <c r="B24" s="2">
        <v>28.996995191940059</v>
      </c>
    </row>
    <row r="25" spans="1:2" x14ac:dyDescent="0.3">
      <c r="A25">
        <v>300</v>
      </c>
      <c r="B25" s="2">
        <v>79.339351553882011</v>
      </c>
    </row>
    <row r="26" spans="1:2" x14ac:dyDescent="0.3">
      <c r="A26">
        <v>400</v>
      </c>
      <c r="B26" s="2">
        <v>123.79771887291422</v>
      </c>
    </row>
    <row r="27" spans="1:2" x14ac:dyDescent="0.3">
      <c r="A27">
        <v>500</v>
      </c>
      <c r="B27" s="2">
        <v>139.10523993403083</v>
      </c>
    </row>
    <row r="28" spans="1:2" x14ac:dyDescent="0.3">
      <c r="A28">
        <v>800</v>
      </c>
      <c r="B28" s="2">
        <v>159.7611277568825</v>
      </c>
    </row>
    <row r="29" spans="1:2" x14ac:dyDescent="0.3">
      <c r="A29">
        <v>1200</v>
      </c>
      <c r="B29" s="2">
        <v>169.2316101645649</v>
      </c>
    </row>
    <row r="30" spans="1:2" x14ac:dyDescent="0.3">
      <c r="A30">
        <v>1600</v>
      </c>
      <c r="B30" s="2">
        <v>196.47396751443199</v>
      </c>
    </row>
    <row r="31" spans="1:2" x14ac:dyDescent="0.3">
      <c r="A31">
        <v>50</v>
      </c>
      <c r="B31" s="2">
        <v>6.3941001871954546</v>
      </c>
    </row>
    <row r="32" spans="1:2" x14ac:dyDescent="0.3">
      <c r="A32">
        <v>100</v>
      </c>
      <c r="B32" s="2">
        <v>18.718118846572875</v>
      </c>
    </row>
    <row r="33" spans="1:2" x14ac:dyDescent="0.3">
      <c r="A33">
        <v>150</v>
      </c>
      <c r="B33">
        <v>44.935565198085904</v>
      </c>
    </row>
    <row r="34" spans="1:2" x14ac:dyDescent="0.3">
      <c r="A34">
        <v>200</v>
      </c>
      <c r="B34">
        <v>39.278190706763397</v>
      </c>
    </row>
    <row r="35" spans="1:2" x14ac:dyDescent="0.3">
      <c r="A35">
        <v>300</v>
      </c>
      <c r="B35">
        <v>105.9358776076094</v>
      </c>
    </row>
    <row r="36" spans="1:2" x14ac:dyDescent="0.3">
      <c r="A36">
        <v>400</v>
      </c>
      <c r="B36">
        <v>173.53246269375123</v>
      </c>
    </row>
    <row r="37" spans="1:2" x14ac:dyDescent="0.3">
      <c r="A37">
        <v>500</v>
      </c>
      <c r="B37">
        <v>199.4986671481883</v>
      </c>
    </row>
    <row r="38" spans="1:2" x14ac:dyDescent="0.3">
      <c r="A38">
        <v>800</v>
      </c>
      <c r="B38">
        <v>190.43054591417976</v>
      </c>
    </row>
    <row r="39" spans="1:2" x14ac:dyDescent="0.3">
      <c r="A39">
        <v>1200</v>
      </c>
      <c r="B39">
        <v>210.60462534541571</v>
      </c>
    </row>
    <row r="40" spans="1:2" x14ac:dyDescent="0.3">
      <c r="A40">
        <v>1600</v>
      </c>
      <c r="B40">
        <v>259.75999062071804</v>
      </c>
    </row>
    <row r="41" spans="1:2" x14ac:dyDescent="0.3">
      <c r="A41">
        <v>50</v>
      </c>
      <c r="B41">
        <v>1.0255829121686724</v>
      </c>
    </row>
    <row r="42" spans="1:2" x14ac:dyDescent="0.3">
      <c r="A42">
        <v>100</v>
      </c>
      <c r="B42">
        <v>3.280701206667143</v>
      </c>
    </row>
    <row r="43" spans="1:2" x14ac:dyDescent="0.3">
      <c r="A43">
        <v>150</v>
      </c>
      <c r="B43">
        <v>3.8112650025472075</v>
      </c>
    </row>
    <row r="44" spans="1:2" x14ac:dyDescent="0.3">
      <c r="A44">
        <v>200</v>
      </c>
      <c r="B44">
        <v>10.382702876314163</v>
      </c>
    </row>
    <row r="45" spans="1:2" x14ac:dyDescent="0.3">
      <c r="A45">
        <v>300</v>
      </c>
      <c r="B45">
        <v>21.515391780456788</v>
      </c>
    </row>
    <row r="46" spans="1:2" x14ac:dyDescent="0.3">
      <c r="A46">
        <v>400</v>
      </c>
      <c r="B46">
        <v>31.442936271014457</v>
      </c>
    </row>
    <row r="47" spans="1:2" x14ac:dyDescent="0.3">
      <c r="A47">
        <v>500</v>
      </c>
      <c r="B47">
        <v>31.171198874486166</v>
      </c>
    </row>
    <row r="48" spans="1:2" x14ac:dyDescent="0.3">
      <c r="A48">
        <v>800</v>
      </c>
      <c r="B48">
        <v>42.962639795609853</v>
      </c>
    </row>
    <row r="49" spans="1:2" x14ac:dyDescent="0.3">
      <c r="A49">
        <v>1200</v>
      </c>
      <c r="B49">
        <v>52.17626956113515</v>
      </c>
    </row>
    <row r="50" spans="1:2" x14ac:dyDescent="0.3">
      <c r="A50">
        <v>1600</v>
      </c>
      <c r="B50">
        <v>55.846137396324529</v>
      </c>
    </row>
    <row r="51" spans="1:2" x14ac:dyDescent="0.3">
      <c r="A51">
        <v>50</v>
      </c>
      <c r="B51">
        <v>2.1049097354439565</v>
      </c>
    </row>
    <row r="52" spans="1:2" x14ac:dyDescent="0.3">
      <c r="A52">
        <v>100</v>
      </c>
      <c r="B52">
        <v>6.5562309889023984</v>
      </c>
    </row>
    <row r="53" spans="1:2" x14ac:dyDescent="0.3">
      <c r="A53">
        <v>150</v>
      </c>
      <c r="B53">
        <v>7.9564969454458154</v>
      </c>
    </row>
    <row r="54" spans="1:2" x14ac:dyDescent="0.3">
      <c r="A54">
        <v>200</v>
      </c>
      <c r="B54">
        <v>23.624842162285457</v>
      </c>
    </row>
    <row r="55" spans="1:2" x14ac:dyDescent="0.3">
      <c r="A55">
        <v>300</v>
      </c>
      <c r="B55">
        <v>50.469645907858506</v>
      </c>
    </row>
    <row r="56" spans="1:2" x14ac:dyDescent="0.3">
      <c r="A56">
        <v>400</v>
      </c>
      <c r="B56">
        <v>68.888798665335941</v>
      </c>
    </row>
    <row r="57" spans="1:2" x14ac:dyDescent="0.3">
      <c r="A57">
        <v>500</v>
      </c>
      <c r="B57">
        <v>65.857017794978859</v>
      </c>
    </row>
    <row r="58" spans="1:2" x14ac:dyDescent="0.3">
      <c r="A58">
        <v>800</v>
      </c>
      <c r="B58">
        <v>89.206721082523231</v>
      </c>
    </row>
    <row r="59" spans="1:2" x14ac:dyDescent="0.3">
      <c r="A59">
        <v>1200</v>
      </c>
      <c r="B59">
        <v>107.85903549068719</v>
      </c>
    </row>
    <row r="60" spans="1:2" x14ac:dyDescent="0.3">
      <c r="A60">
        <v>1600</v>
      </c>
      <c r="B60">
        <v>117.63838191951993</v>
      </c>
    </row>
    <row r="61" spans="1:2" x14ac:dyDescent="0.3">
      <c r="A61">
        <v>50</v>
      </c>
      <c r="B61">
        <v>3.0715496009096066</v>
      </c>
    </row>
    <row r="62" spans="1:2" x14ac:dyDescent="0.3">
      <c r="A62">
        <v>100</v>
      </c>
      <c r="B62">
        <v>10.956775075580815</v>
      </c>
    </row>
    <row r="63" spans="1:2" x14ac:dyDescent="0.3">
      <c r="A63">
        <v>150</v>
      </c>
      <c r="B63">
        <v>12.45129932175813</v>
      </c>
    </row>
    <row r="64" spans="1:2" x14ac:dyDescent="0.3">
      <c r="A64">
        <v>200</v>
      </c>
      <c r="B64">
        <v>33.872073352039337</v>
      </c>
    </row>
    <row r="65" spans="1:2" x14ac:dyDescent="0.3">
      <c r="A65">
        <v>300</v>
      </c>
      <c r="B65">
        <v>79.931741608982847</v>
      </c>
    </row>
    <row r="66" spans="1:2" x14ac:dyDescent="0.3">
      <c r="A66">
        <v>400</v>
      </c>
      <c r="B66">
        <v>121.8729035689867</v>
      </c>
    </row>
    <row r="67" spans="1:2" x14ac:dyDescent="0.3">
      <c r="A67">
        <v>500</v>
      </c>
      <c r="B67">
        <v>112.48633599603731</v>
      </c>
    </row>
    <row r="68" spans="1:2" x14ac:dyDescent="0.3">
      <c r="A68">
        <v>800</v>
      </c>
      <c r="B68">
        <v>149.79453147620981</v>
      </c>
    </row>
    <row r="69" spans="1:2" x14ac:dyDescent="0.3">
      <c r="A69">
        <v>1200</v>
      </c>
      <c r="B69">
        <v>155.88483904262108</v>
      </c>
    </row>
    <row r="70" spans="1:2" x14ac:dyDescent="0.3">
      <c r="A70">
        <v>1600</v>
      </c>
      <c r="B70">
        <v>175.16956139840926</v>
      </c>
    </row>
    <row r="71" spans="1:2" x14ac:dyDescent="0.3">
      <c r="A71">
        <v>50</v>
      </c>
      <c r="B71">
        <v>4.2199939791434957</v>
      </c>
    </row>
    <row r="72" spans="1:2" x14ac:dyDescent="0.3">
      <c r="A72">
        <v>100</v>
      </c>
      <c r="B72">
        <v>14.005445812850796</v>
      </c>
    </row>
    <row r="73" spans="1:2" x14ac:dyDescent="0.3">
      <c r="A73">
        <v>150</v>
      </c>
      <c r="B73">
        <v>15.905967158412016</v>
      </c>
    </row>
    <row r="74" spans="1:2" x14ac:dyDescent="0.3">
      <c r="A74">
        <v>200</v>
      </c>
      <c r="B74">
        <v>51.597437509029831</v>
      </c>
    </row>
    <row r="75" spans="1:2" x14ac:dyDescent="0.3">
      <c r="A75">
        <v>300</v>
      </c>
      <c r="B75">
        <v>108.24156859996043</v>
      </c>
    </row>
    <row r="76" spans="1:2" x14ac:dyDescent="0.3">
      <c r="A76">
        <v>400</v>
      </c>
      <c r="B76">
        <v>149.45659825735837</v>
      </c>
    </row>
    <row r="77" spans="1:2" x14ac:dyDescent="0.3">
      <c r="A77">
        <v>500</v>
      </c>
      <c r="B77">
        <v>154.35733628176655</v>
      </c>
    </row>
    <row r="78" spans="1:2" x14ac:dyDescent="0.3">
      <c r="A78">
        <v>800</v>
      </c>
      <c r="B78">
        <v>189.37249880909107</v>
      </c>
    </row>
    <row r="79" spans="1:2" x14ac:dyDescent="0.3">
      <c r="A79">
        <v>1200</v>
      </c>
      <c r="B79">
        <v>229.19381865212429</v>
      </c>
    </row>
    <row r="80" spans="1:2" x14ac:dyDescent="0.3">
      <c r="A80">
        <v>1600</v>
      </c>
      <c r="B80">
        <v>217.79932191572124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9"/>
  <sheetViews>
    <sheetView topLeftCell="A37" workbookViewId="0">
      <selection activeCell="D8" sqref="D8"/>
    </sheetView>
  </sheetViews>
  <sheetFormatPr defaultRowHeight="14.4" x14ac:dyDescent="0.3"/>
  <sheetData>
    <row r="1" spans="1:11" x14ac:dyDescent="0.3">
      <c r="A1" s="5" t="s">
        <v>14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1.7140696938746494</v>
      </c>
      <c r="C3" s="4">
        <v>4.7773516745020697</v>
      </c>
      <c r="D3" s="4">
        <v>9.028266173284349</v>
      </c>
      <c r="E3" s="4">
        <v>9.124285626540054</v>
      </c>
      <c r="F3" s="4">
        <v>24.225577640205536</v>
      </c>
      <c r="G3" s="4">
        <v>35.771468327675159</v>
      </c>
      <c r="H3" s="4">
        <v>40.897025698388937</v>
      </c>
      <c r="I3" s="4">
        <v>49.343538422087114</v>
      </c>
      <c r="J3" s="4">
        <v>53.601885787913233</v>
      </c>
      <c r="K3" s="4">
        <v>59.474236798602753</v>
      </c>
    </row>
    <row r="4" spans="1:11" x14ac:dyDescent="0.3">
      <c r="A4" s="4">
        <v>30</v>
      </c>
      <c r="B4" s="4">
        <v>3.4049813620140226</v>
      </c>
      <c r="C4" s="4">
        <v>9.7181728988044789</v>
      </c>
      <c r="D4" s="4">
        <v>19.098883896963123</v>
      </c>
      <c r="E4" s="4">
        <v>18.309749413411307</v>
      </c>
      <c r="F4" s="4">
        <v>57.373574698529623</v>
      </c>
      <c r="G4" s="4">
        <v>78.330539719666021</v>
      </c>
      <c r="H4" s="4">
        <v>96.17152390500901</v>
      </c>
      <c r="I4" s="4">
        <v>110.94072221899252</v>
      </c>
      <c r="J4" s="4">
        <v>107.4904126762966</v>
      </c>
      <c r="K4" s="4">
        <v>126.51134989885112</v>
      </c>
    </row>
    <row r="5" spans="1:11" x14ac:dyDescent="0.3">
      <c r="A5" s="4">
        <v>45</v>
      </c>
      <c r="B5" s="4">
        <v>4.9522235815905429</v>
      </c>
      <c r="C5" s="4">
        <v>13.839363138106362</v>
      </c>
      <c r="D5" s="4">
        <v>31.745086177121365</v>
      </c>
      <c r="E5" s="4">
        <v>28.996995191940059</v>
      </c>
      <c r="F5" s="4">
        <v>79.339351553882011</v>
      </c>
      <c r="G5" s="4">
        <v>123.79771887291422</v>
      </c>
      <c r="H5" s="4">
        <v>139.10523993403083</v>
      </c>
      <c r="I5" s="4">
        <v>159.7611277568825</v>
      </c>
      <c r="J5" s="4">
        <v>169.2316101645649</v>
      </c>
      <c r="K5" s="4">
        <v>196.47396751443199</v>
      </c>
    </row>
    <row r="6" spans="1:11" x14ac:dyDescent="0.3">
      <c r="A6" s="4">
        <v>60</v>
      </c>
      <c r="B6" s="4">
        <v>6.3941001871954546</v>
      </c>
      <c r="C6" s="4">
        <v>18.718118846572875</v>
      </c>
      <c r="D6" s="4">
        <v>44.935565198085904</v>
      </c>
      <c r="E6" s="4">
        <v>39.278190706763397</v>
      </c>
      <c r="F6" s="4">
        <v>105.9358776076094</v>
      </c>
      <c r="G6" s="4">
        <v>173.53246269375123</v>
      </c>
      <c r="H6" s="4">
        <v>199.4986671481883</v>
      </c>
      <c r="I6" s="4">
        <v>190.43054591417976</v>
      </c>
      <c r="J6" s="4">
        <v>210.60462534541571</v>
      </c>
      <c r="K6" s="4">
        <v>259.75999062071804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 s="6">
        <v>0.10680000000000001</v>
      </c>
    </row>
    <row r="81" spans="1:2" x14ac:dyDescent="0.3">
      <c r="A81">
        <v>100</v>
      </c>
      <c r="B81" s="6">
        <v>0.31</v>
      </c>
    </row>
    <row r="82" spans="1:2" x14ac:dyDescent="0.3">
      <c r="A82">
        <v>150</v>
      </c>
      <c r="B82" s="6">
        <v>0.75060000000000004</v>
      </c>
    </row>
    <row r="83" spans="1:2" x14ac:dyDescent="0.3">
      <c r="A83">
        <v>200</v>
      </c>
      <c r="B83" s="6">
        <v>0.65620000000000001</v>
      </c>
    </row>
    <row r="84" spans="1:2" x14ac:dyDescent="0.3">
      <c r="A84">
        <v>300</v>
      </c>
      <c r="B84" s="6">
        <v>1.7799</v>
      </c>
    </row>
    <row r="85" spans="1:2" x14ac:dyDescent="0.3">
      <c r="A85">
        <v>400</v>
      </c>
      <c r="B85" s="6">
        <v>2.9005999999999998</v>
      </c>
    </row>
    <row r="86" spans="1:2" x14ac:dyDescent="0.3">
      <c r="A86">
        <v>500</v>
      </c>
      <c r="B86" s="6">
        <v>3.3147000000000002</v>
      </c>
    </row>
    <row r="87" spans="1:2" x14ac:dyDescent="0.3">
      <c r="A87">
        <v>800</v>
      </c>
      <c r="B87" s="6">
        <v>3.2751999999999999</v>
      </c>
    </row>
    <row r="88" spans="1:2" x14ac:dyDescent="0.3">
      <c r="A88">
        <v>1200</v>
      </c>
      <c r="B88" s="6">
        <v>3.5789</v>
      </c>
    </row>
    <row r="89" spans="1:2" x14ac:dyDescent="0.3">
      <c r="A89">
        <v>1600</v>
      </c>
      <c r="B89" s="6">
        <v>4.3768000000000002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1FCC-7852-478F-BD50-8CD162CC1E59}">
  <dimension ref="A1:K89"/>
  <sheetViews>
    <sheetView tabSelected="1" topLeftCell="A22" workbookViewId="0">
      <selection activeCell="A30" sqref="A30"/>
    </sheetView>
  </sheetViews>
  <sheetFormatPr defaultRowHeight="14.4" x14ac:dyDescent="0.3"/>
  <sheetData>
    <row r="1" spans="1:11" x14ac:dyDescent="0.3">
      <c r="A1" s="5" t="s">
        <v>18</v>
      </c>
      <c r="B1">
        <v>50</v>
      </c>
      <c r="C1">
        <v>100</v>
      </c>
      <c r="D1">
        <v>150</v>
      </c>
      <c r="E1">
        <v>200</v>
      </c>
      <c r="F1">
        <v>300</v>
      </c>
      <c r="G1">
        <v>400</v>
      </c>
      <c r="H1">
        <v>500</v>
      </c>
      <c r="I1">
        <v>800</v>
      </c>
      <c r="J1">
        <v>1200</v>
      </c>
      <c r="K1">
        <v>1600</v>
      </c>
    </row>
    <row r="2" spans="1:11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 s="4">
        <v>0</v>
      </c>
      <c r="I2" s="4">
        <v>0</v>
      </c>
      <c r="J2" s="4">
        <v>0</v>
      </c>
      <c r="K2" s="4">
        <v>0</v>
      </c>
    </row>
    <row r="3" spans="1:11" x14ac:dyDescent="0.3">
      <c r="A3" s="4">
        <v>15</v>
      </c>
      <c r="B3" s="4">
        <v>1.0255829121686724</v>
      </c>
      <c r="C3" s="4">
        <v>3.280701206667143</v>
      </c>
      <c r="D3" s="4">
        <v>3.8112650025472075</v>
      </c>
      <c r="E3" s="4">
        <v>10.382702876314163</v>
      </c>
      <c r="F3" s="4">
        <v>21.515391780456788</v>
      </c>
      <c r="G3" s="4">
        <v>31.442936271014457</v>
      </c>
      <c r="H3" s="4">
        <v>31.171198874486166</v>
      </c>
      <c r="I3" s="4">
        <v>42.962639795609853</v>
      </c>
      <c r="J3" s="4">
        <v>52.17626956113515</v>
      </c>
      <c r="K3" s="4">
        <v>55.846137396324529</v>
      </c>
    </row>
    <row r="4" spans="1:11" x14ac:dyDescent="0.3">
      <c r="A4" s="4">
        <v>30</v>
      </c>
      <c r="B4" s="4">
        <v>2.1049097354439565</v>
      </c>
      <c r="C4" s="4">
        <v>6.5562309889023984</v>
      </c>
      <c r="D4" s="4">
        <v>7.9564969454458154</v>
      </c>
      <c r="E4" s="4">
        <v>23.624842162285457</v>
      </c>
      <c r="F4" s="4">
        <v>50.469645907858506</v>
      </c>
      <c r="G4" s="4">
        <v>68.888798665335941</v>
      </c>
      <c r="H4" s="4">
        <v>65.857017794978859</v>
      </c>
      <c r="I4" s="4">
        <v>89.206721082523231</v>
      </c>
      <c r="J4" s="4">
        <v>107.85903549068719</v>
      </c>
      <c r="K4" s="4">
        <v>117.63838191951993</v>
      </c>
    </row>
    <row r="5" spans="1:11" x14ac:dyDescent="0.3">
      <c r="A5" s="4">
        <v>45</v>
      </c>
      <c r="B5" s="4">
        <v>3.0715496009096066</v>
      </c>
      <c r="C5" s="4">
        <v>10.956775075580815</v>
      </c>
      <c r="D5" s="4">
        <v>12.45129932175813</v>
      </c>
      <c r="E5" s="4">
        <v>33.872073352039337</v>
      </c>
      <c r="F5" s="4">
        <v>79.931741608982847</v>
      </c>
      <c r="G5" s="4">
        <v>121.8729035689867</v>
      </c>
      <c r="H5" s="4">
        <v>112.48633599603731</v>
      </c>
      <c r="I5" s="4">
        <v>149.79453147620981</v>
      </c>
      <c r="J5" s="4">
        <v>155.88483904262108</v>
      </c>
      <c r="K5" s="4">
        <v>175.16956139840926</v>
      </c>
    </row>
    <row r="6" spans="1:11" x14ac:dyDescent="0.3">
      <c r="A6" s="4">
        <v>60</v>
      </c>
      <c r="B6" s="4">
        <v>4.2199939791434957</v>
      </c>
      <c r="C6" s="4">
        <v>14.005445812850796</v>
      </c>
      <c r="D6" s="4">
        <v>15.905967158412016</v>
      </c>
      <c r="E6" s="4">
        <v>51.597437509029831</v>
      </c>
      <c r="F6" s="4">
        <v>108.24156859996043</v>
      </c>
      <c r="G6" s="4">
        <v>149.45659825735837</v>
      </c>
      <c r="H6" s="4">
        <v>154.35733628176655</v>
      </c>
      <c r="I6" s="4">
        <v>189.37249880909107</v>
      </c>
      <c r="J6" s="4">
        <v>229.19381865212429</v>
      </c>
      <c r="K6" s="4">
        <v>217.79932191572124</v>
      </c>
    </row>
    <row r="78" spans="1:2" x14ac:dyDescent="0.3">
      <c r="A78" t="s">
        <v>16</v>
      </c>
      <c r="B78" t="s">
        <v>17</v>
      </c>
    </row>
    <row r="79" spans="1:2" x14ac:dyDescent="0.3">
      <c r="A79">
        <v>0</v>
      </c>
      <c r="B79">
        <v>0</v>
      </c>
    </row>
    <row r="80" spans="1:2" x14ac:dyDescent="0.3">
      <c r="A80">
        <v>50</v>
      </c>
      <c r="B80" s="6">
        <v>6.9900000000000004E-2</v>
      </c>
    </row>
    <row r="81" spans="1:2" x14ac:dyDescent="0.3">
      <c r="A81">
        <v>100</v>
      </c>
      <c r="B81" s="6">
        <v>0.2379</v>
      </c>
    </row>
    <row r="82" spans="1:2" x14ac:dyDescent="0.3">
      <c r="A82">
        <v>150</v>
      </c>
      <c r="B82" s="6">
        <v>0.2697</v>
      </c>
    </row>
    <row r="83" spans="1:2" x14ac:dyDescent="0.3">
      <c r="A83">
        <v>200</v>
      </c>
      <c r="B83" s="6">
        <v>0.84460000000000002</v>
      </c>
    </row>
    <row r="84" spans="1:2" x14ac:dyDescent="0.3">
      <c r="A84">
        <v>300</v>
      </c>
      <c r="B84" s="6">
        <v>1.8327</v>
      </c>
    </row>
    <row r="85" spans="1:2" x14ac:dyDescent="0.3">
      <c r="A85">
        <v>400</v>
      </c>
      <c r="B85" s="6">
        <v>2.5956000000000001</v>
      </c>
    </row>
    <row r="86" spans="1:2" x14ac:dyDescent="0.3">
      <c r="A86">
        <v>500</v>
      </c>
      <c r="B86" s="6">
        <v>2.6002000000000001</v>
      </c>
    </row>
    <row r="87" spans="1:2" x14ac:dyDescent="0.3">
      <c r="A87">
        <v>800</v>
      </c>
      <c r="B87" s="6">
        <v>3.2372000000000001</v>
      </c>
    </row>
    <row r="88" spans="1:2" x14ac:dyDescent="0.3">
      <c r="A88">
        <v>1200</v>
      </c>
      <c r="B88" s="6">
        <v>3.7473000000000001</v>
      </c>
    </row>
    <row r="89" spans="1:2" x14ac:dyDescent="0.3">
      <c r="A89">
        <v>1600</v>
      </c>
      <c r="B89" s="6">
        <v>3.6995</v>
      </c>
    </row>
  </sheetData>
  <pageMargins left="0.7" right="0.7" top="0.75" bottom="0.75" header="0.3" footer="0.3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AA</vt:lpstr>
      <vt:lpstr>conversion before graphs</vt:lpstr>
      <vt:lpstr>PAPC WT 6-21A</vt:lpstr>
      <vt:lpstr>PAPC Mut17 N64A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dstep_000</dc:creator>
  <cp:lastModifiedBy>Daniel Stephenson</cp:lastModifiedBy>
  <dcterms:created xsi:type="dcterms:W3CDTF">2017-05-22T14:08:38Z</dcterms:created>
  <dcterms:modified xsi:type="dcterms:W3CDTF">2019-04-24T22:10:40Z</dcterms:modified>
</cp:coreProperties>
</file>